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 Data\Lisa &amp; Paul Documents\Transparency Code\"/>
    </mc:Choice>
  </mc:AlternateContent>
  <xr:revisionPtr revIDLastSave="0" documentId="13_ncr:1_{D87E3F9B-A641-4C20-B5AE-15B90D89E8E6}" xr6:coauthVersionLast="47" xr6:coauthVersionMax="47" xr10:uidLastSave="{00000000-0000-0000-0000-000000000000}"/>
  <bookViews>
    <workbookView xWindow="-120" yWindow="-120" windowWidth="29040" windowHeight="15840" firstSheet="4" activeTab="4" xr2:uid="{00000000-000D-0000-FFFF-FFFF00000000}"/>
  </bookViews>
  <sheets>
    <sheet name="2017.18" sheetId="1" r:id="rId1"/>
    <sheet name="2018.19" sheetId="2" r:id="rId2"/>
    <sheet name="2019.20" sheetId="4" r:id="rId3"/>
    <sheet name="2020.21" sheetId="5" r:id="rId4"/>
    <sheet name="2021.2022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9" i="5" l="1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 l="1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0" i="4" l="1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59" i="4" l="1"/>
  <c r="G57" i="4"/>
  <c r="G44" i="4"/>
  <c r="G13" i="4" l="1"/>
  <c r="G12" i="4"/>
  <c r="G102" i="2" l="1"/>
  <c r="G101" i="2"/>
  <c r="G100" i="2"/>
  <c r="G99" i="2"/>
  <c r="G98" i="2"/>
  <c r="G97" i="2"/>
  <c r="G96" i="2"/>
  <c r="G90" i="2"/>
  <c r="G71" i="2"/>
  <c r="G65" i="2"/>
  <c r="G64" i="2"/>
  <c r="G63" i="2"/>
  <c r="G62" i="2"/>
  <c r="G61" i="2"/>
  <c r="G60" i="2"/>
  <c r="G57" i="2" l="1"/>
  <c r="G56" i="2"/>
  <c r="G55" i="2"/>
  <c r="G50" i="2"/>
  <c r="G46" i="2"/>
  <c r="G44" i="2"/>
  <c r="G43" i="2"/>
  <c r="G41" i="2"/>
  <c r="G36" i="2"/>
  <c r="G33" i="2" l="1"/>
  <c r="G32" i="2"/>
  <c r="G12" i="2"/>
  <c r="G11" i="2"/>
  <c r="G104" i="1" l="1"/>
  <c r="G103" i="1"/>
  <c r="G102" i="1"/>
  <c r="G100" i="1"/>
  <c r="G101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 l="1"/>
  <c r="G85" i="1"/>
  <c r="G83" i="1"/>
  <c r="G84" i="1"/>
  <c r="G82" i="1"/>
  <c r="G81" i="1"/>
  <c r="G80" i="1"/>
  <c r="G78" i="1"/>
  <c r="G79" i="1"/>
  <c r="G77" i="1"/>
  <c r="G76" i="1"/>
  <c r="G75" i="1"/>
  <c r="G74" i="1" l="1"/>
  <c r="G73" i="1"/>
  <c r="G72" i="1"/>
  <c r="G71" i="1"/>
  <c r="G70" i="1"/>
  <c r="G68" i="1"/>
  <c r="G69" i="1"/>
  <c r="G67" i="1"/>
  <c r="G66" i="1"/>
  <c r="G65" i="1"/>
  <c r="G64" i="1"/>
  <c r="G63" i="1"/>
  <c r="G62" i="1"/>
  <c r="G61" i="1"/>
  <c r="G59" i="1"/>
  <c r="G60" i="1"/>
  <c r="G58" i="1"/>
  <c r="G57" i="1"/>
  <c r="G56" i="1"/>
  <c r="G54" i="1"/>
  <c r="G55" i="1"/>
  <c r="G53" i="1"/>
  <c r="G52" i="1"/>
  <c r="G48" i="1"/>
  <c r="G49" i="1"/>
  <c r="G50" i="1"/>
  <c r="G51" i="1"/>
  <c r="G47" i="1"/>
  <c r="G46" i="1"/>
  <c r="G45" i="1"/>
  <c r="G43" i="1"/>
  <c r="G44" i="1"/>
  <c r="G42" i="1"/>
  <c r="G39" i="1"/>
  <c r="G40" i="1"/>
  <c r="G41" i="1"/>
  <c r="G38" i="1"/>
  <c r="G37" i="1"/>
  <c r="G36" i="1"/>
  <c r="G35" i="1"/>
  <c r="G34" i="1"/>
  <c r="G33" i="1"/>
  <c r="G32" i="1"/>
  <c r="G31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14" i="1"/>
  <c r="G13" i="1"/>
  <c r="G12" i="1"/>
  <c r="G11" i="1"/>
  <c r="G10" i="1"/>
  <c r="G15" i="2" l="1"/>
  <c r="G14" i="2" l="1"/>
  <c r="G10" i="2" l="1"/>
  <c r="G30" i="2"/>
</calcChain>
</file>

<file path=xl/sharedStrings.xml><?xml version="1.0" encoding="utf-8"?>
<sst xmlns="http://schemas.openxmlformats.org/spreadsheetml/2006/main" count="1955" uniqueCount="392">
  <si>
    <t>Approval</t>
  </si>
  <si>
    <t>Minute</t>
  </si>
  <si>
    <t>PAYEE</t>
  </si>
  <si>
    <t>PAYMENT DETAILS</t>
  </si>
  <si>
    <t>Date</t>
  </si>
  <si>
    <t>Reference</t>
  </si>
  <si>
    <t xml:space="preserve">Cheque </t>
  </si>
  <si>
    <t>Number</t>
  </si>
  <si>
    <t>24.4.17</t>
  </si>
  <si>
    <t>88/16</t>
  </si>
  <si>
    <t>Cockermouth &amp; District Garden Services</t>
  </si>
  <si>
    <t>Ground Maintenance</t>
  </si>
  <si>
    <t>TOTAL</t>
  </si>
  <si>
    <t>EX VAT</t>
  </si>
  <si>
    <t>£</t>
  </si>
  <si>
    <t>HMRC</t>
  </si>
  <si>
    <t>Tax &amp; National Insurance</t>
  </si>
  <si>
    <t>Allerdale Borough Council</t>
  </si>
  <si>
    <t>Town Council Election Administration 2015</t>
  </si>
  <si>
    <t>Office Running Expenses 2016/17</t>
  </si>
  <si>
    <t>Maryport Festivals Ltd</t>
  </si>
  <si>
    <t>Grant</t>
  </si>
  <si>
    <t>Senhouse Museum Trust</t>
  </si>
  <si>
    <t>Citizens' Advice Bureau</t>
  </si>
  <si>
    <t>Maryport Inshore Rescue</t>
  </si>
  <si>
    <t>Maryport Maritime Museum</t>
  </si>
  <si>
    <t>Netherhall School</t>
  </si>
  <si>
    <t>Mind in West Cumbria</t>
  </si>
  <si>
    <t>Maryport Model Club</t>
  </si>
  <si>
    <t>Flimby Pensioners' Committee</t>
  </si>
  <si>
    <t>Flimby Allotments Association</t>
  </si>
  <si>
    <t>Maryport Annual Trawler Race</t>
  </si>
  <si>
    <t>Flimby Children's Carnival</t>
  </si>
  <si>
    <t>Maryport Community Carnival</t>
  </si>
  <si>
    <t>Maryport RLFC</t>
  </si>
  <si>
    <t>Glasson Rangers ARLFC</t>
  </si>
  <si>
    <t>R Stamper Services</t>
  </si>
  <si>
    <t>Bus Shelter Painting &amp; Hanging Basket Bracket Repairs</t>
  </si>
  <si>
    <t>12.6.17</t>
  </si>
  <si>
    <t>6/17</t>
  </si>
  <si>
    <t>Lease of Offices</t>
  </si>
  <si>
    <t>Cumbria Pest Services</t>
  </si>
  <si>
    <t>Pest Control at Allotment Sites</t>
  </si>
  <si>
    <t>Ellenborough Rangers ARLFC</t>
  </si>
  <si>
    <t>Bus Shelter Washing</t>
  </si>
  <si>
    <t>CALC</t>
  </si>
  <si>
    <t>Annual Subscription</t>
  </si>
  <si>
    <t>Cumbria County Council</t>
  </si>
  <si>
    <t>Road Closure Blues Festival</t>
  </si>
  <si>
    <t>Cumbria LGPS</t>
  </si>
  <si>
    <t>Pension Contributions</t>
  </si>
  <si>
    <t>Wombat Creative</t>
  </si>
  <si>
    <t>Website Support</t>
  </si>
  <si>
    <t>14.8.17</t>
  </si>
  <si>
    <t>24/17</t>
  </si>
  <si>
    <t>Bus Shelter painting, Allotments &amp; Netherhall Corner Boat</t>
  </si>
  <si>
    <t>Moota Garden Centre</t>
  </si>
  <si>
    <t>Hanging Baskets &amp; Plants</t>
  </si>
  <si>
    <t>John Elliot</t>
  </si>
  <si>
    <t>Clear &amp; Plaster Walls at Mill Race Lonning</t>
  </si>
  <si>
    <t>Steven Tunstall</t>
  </si>
  <si>
    <t>Painting Mill Race Lonning</t>
  </si>
  <si>
    <t>Supply &amp; Installation of Well Lane Gates</t>
  </si>
  <si>
    <t>Maryport Harbour Authority</t>
  </si>
  <si>
    <t>Christmas Plus</t>
  </si>
  <si>
    <t>Christmas Light Bulbs</t>
  </si>
  <si>
    <t>Bus Shelter Installation Fothergill</t>
  </si>
  <si>
    <t>11.9.17</t>
  </si>
  <si>
    <t>43/17</t>
  </si>
  <si>
    <t>Wilmot Amusements</t>
  </si>
  <si>
    <t>System IT</t>
  </si>
  <si>
    <t>IT Support</t>
  </si>
  <si>
    <t>Tax &amp; NI</t>
  </si>
  <si>
    <t>6.11.17</t>
  </si>
  <si>
    <t>56/17</t>
  </si>
  <si>
    <t>Various</t>
  </si>
  <si>
    <t>BDO LLP</t>
  </si>
  <si>
    <t>External Audit Service</t>
  </si>
  <si>
    <t>Bus Shelter Washing &amp; fitting Boat Plaque</t>
  </si>
  <si>
    <t>Road Closure</t>
  </si>
  <si>
    <t xml:space="preserve">Bus Shelter Washing </t>
  </si>
  <si>
    <t>P Bramley</t>
  </si>
  <si>
    <t>Reimbursement of Maryport Schools' Pupils' Christmas Decorations</t>
  </si>
  <si>
    <t>Family Fun Day Entertainment</t>
  </si>
  <si>
    <t>Bus Shelter Painting &amp; Repairs</t>
  </si>
  <si>
    <t>Reimbursement of Grotto Present costs</t>
  </si>
  <si>
    <t>Autocross Euroshell Ltd</t>
  </si>
  <si>
    <t>Supply &amp; Delivery of Bus Shelter</t>
  </si>
  <si>
    <t>22.1.18</t>
  </si>
  <si>
    <t>73/17</t>
  </si>
  <si>
    <t>Bus Shelter Cleaning &amp; Netherhall Corner Boat Display</t>
  </si>
  <si>
    <t>Imagination Parties</t>
  </si>
  <si>
    <t>Christmas Lights Switch-on Entertainment</t>
  </si>
  <si>
    <t>Bus Shelter Cleaning &amp; Remembrance Day Boat Displays</t>
  </si>
  <si>
    <t>Supply &amp; installation of Computer</t>
  </si>
  <si>
    <t>Bus Shelter Painting</t>
  </si>
  <si>
    <t xml:space="preserve">Individual Items of Expenditure £500 &amp; over </t>
  </si>
  <si>
    <t>2017/18</t>
  </si>
  <si>
    <t>26.3.18</t>
  </si>
  <si>
    <t>83/17</t>
  </si>
  <si>
    <t>Bus Shelter Cleaning &amp; Allotment Ditch repairs</t>
  </si>
  <si>
    <t>EW &amp; PA Nicholson</t>
  </si>
  <si>
    <t>Christmas Lights service</t>
  </si>
  <si>
    <t>Cockermouth &amp; Dstrict Garden Services</t>
  </si>
  <si>
    <t>Bus Shelter fitting &amp; washing</t>
  </si>
  <si>
    <t>Zurich Municipal</t>
  </si>
  <si>
    <t>Annual Insurance Premium</t>
  </si>
  <si>
    <t>23.4.18</t>
  </si>
  <si>
    <t>104/17</t>
  </si>
  <si>
    <t>Royal British Legion Surrey</t>
  </si>
  <si>
    <t>Silent Soldier Campaign Figures</t>
  </si>
  <si>
    <t>Notice Board repairs, Bus Shelter washing &amp; Cycle Rack siting</t>
  </si>
  <si>
    <t>Fire Pit Design</t>
  </si>
  <si>
    <t>Light Feature, (Part 1)</t>
  </si>
  <si>
    <t>2018/19</t>
  </si>
  <si>
    <t>Office Running Expenses</t>
  </si>
  <si>
    <t>Painting &amp; Fitting Bus Shelters</t>
  </si>
  <si>
    <t>11.6.18</t>
  </si>
  <si>
    <t>6/18</t>
  </si>
  <si>
    <t>Bus Shelter Painting &amp; Bike Rack Installation</t>
  </si>
  <si>
    <t xml:space="preserve">Maryport Festivals Group </t>
  </si>
  <si>
    <t>Grants</t>
  </si>
  <si>
    <t>Flimby Pensioners</t>
  </si>
  <si>
    <t>Maryport AFC</t>
  </si>
  <si>
    <t>Flimby Girls' Brigade</t>
  </si>
  <si>
    <t>Maryport Trawler Race</t>
  </si>
  <si>
    <t>Maryport Carnival Committee</t>
  </si>
  <si>
    <t>Maryport ARLFC</t>
  </si>
  <si>
    <t>MIND in West Cumbria</t>
  </si>
  <si>
    <t>Maryport Amateur Operatics &amp; Drama Society</t>
  </si>
  <si>
    <t>Bus Shelter Washing &amp; Painting</t>
  </si>
  <si>
    <t>Bus Shelter Painting; installing Silent Soldiers; Allotment Fencing</t>
  </si>
  <si>
    <t>6.8.18</t>
  </si>
  <si>
    <t>27/18</t>
  </si>
  <si>
    <t>Maryport Groundworks</t>
  </si>
  <si>
    <t>Resurfacing Flimby Allotment Site Access Track</t>
  </si>
  <si>
    <t>Provision of Plants &amp; Hanging Baskets</t>
  </si>
  <si>
    <t>Flimby Carnival Committee</t>
  </si>
  <si>
    <t>Annual Support</t>
  </si>
  <si>
    <t>Bus Shelter Painting, Allotments Repairs, Notice Board Repairs</t>
  </si>
  <si>
    <t>Ian Lowes</t>
  </si>
  <si>
    <t>Ned Smith Memorial Sandstone Block</t>
  </si>
  <si>
    <t>Bus Shelter Works &amp; Family Fun Day support</t>
  </si>
  <si>
    <t>Maryport Sea Cadets</t>
  </si>
  <si>
    <t>Computer Support Service</t>
  </si>
  <si>
    <t>David Ogilvie Engineering</t>
  </si>
  <si>
    <t>World War Commemorative Benches</t>
  </si>
  <si>
    <t>Bench Fitting; Post Fitting; Sandy Lonning Allotment Hedges</t>
  </si>
  <si>
    <t>Supply of Sculpture, (balance)</t>
  </si>
  <si>
    <t>10.09.18</t>
  </si>
  <si>
    <t>42/18</t>
  </si>
  <si>
    <t xml:space="preserve">HMRC </t>
  </si>
  <si>
    <t>Pension Contribution</t>
  </si>
  <si>
    <t>PKF Littlejohn</t>
  </si>
  <si>
    <t>External Audit Fee</t>
  </si>
  <si>
    <t>Grounds Maintenance</t>
  </si>
  <si>
    <t>2019/2020</t>
  </si>
  <si>
    <t>12.11.18</t>
  </si>
  <si>
    <t>59/18</t>
  </si>
  <si>
    <t>Bus shelter maintenance</t>
  </si>
  <si>
    <t>Christmas Lighting Supplies</t>
  </si>
  <si>
    <t>28.1.19</t>
  </si>
  <si>
    <t>79/18</t>
  </si>
  <si>
    <t>Reimbursement of Santa's Grotto Presents</t>
  </si>
  <si>
    <t>Wall Repair &amp; Bench Fitting</t>
  </si>
  <si>
    <t>Tower Mint</t>
  </si>
  <si>
    <t>Commemorative Coins</t>
  </si>
  <si>
    <t>Bus Shelter Cleaning &amp; installing Silent Soldiers</t>
  </si>
  <si>
    <t>Royal British Legion Poppy Appeal</t>
  </si>
  <si>
    <t>Wreath Payments &amp; Donations received</t>
  </si>
  <si>
    <t>Notice Board Repair &amp; Bus Shelter Painting</t>
  </si>
  <si>
    <t>Bus Shelter Washing; Hedge Cutting; Notice Board</t>
  </si>
  <si>
    <t>Bus Shelter Repairs &amp; Painting</t>
  </si>
  <si>
    <t>Christmas Lights Service</t>
  </si>
  <si>
    <t>Bus Shelter Washing &amp; Notice Board Repairs</t>
  </si>
  <si>
    <t>10.9.18</t>
  </si>
  <si>
    <t>Golden Lion Hotel</t>
  </si>
  <si>
    <t>Ned Smith Commemorative Lunches</t>
  </si>
  <si>
    <t>Artizan One Stop</t>
  </si>
  <si>
    <t>Fishy Tales Maintenance</t>
  </si>
  <si>
    <t>T Wilmot Amusements</t>
  </si>
  <si>
    <t>25.3.19</t>
  </si>
  <si>
    <t>93/18</t>
  </si>
  <si>
    <t>29.4.19</t>
  </si>
  <si>
    <t>114/18</t>
  </si>
  <si>
    <t xml:space="preserve">Bus Shelter Washing &amp; Waterways </t>
  </si>
  <si>
    <t>Town Hall Running Expenses Contribution</t>
  </si>
  <si>
    <t>10.6.19</t>
  </si>
  <si>
    <t>7/19</t>
  </si>
  <si>
    <t>Bus Shelter Painting &amp; Mill Race Lonning Clean</t>
  </si>
  <si>
    <t>Sandy Lonning Allotment Site Drainage Works</t>
  </si>
  <si>
    <t xml:space="preserve">Bus Shelter Painting &amp; Waterways </t>
  </si>
  <si>
    <t>Bus Shelter Painting &amp; Waterways</t>
  </si>
  <si>
    <t>5.8.19</t>
  </si>
  <si>
    <t>22/19</t>
  </si>
  <si>
    <t xml:space="preserve">Website Maintenance </t>
  </si>
  <si>
    <t>Donation</t>
  </si>
  <si>
    <t>Citizens Advice</t>
  </si>
  <si>
    <t>Ellenborough Rangers</t>
  </si>
  <si>
    <t>Flimby Broadway Babes</t>
  </si>
  <si>
    <t>Queen of the Solway Festival</t>
  </si>
  <si>
    <t>Maryport ARLFC Fun Day</t>
  </si>
  <si>
    <t>Maryport ARLFC Firework Display</t>
  </si>
  <si>
    <t>Glassonbury Music Festival</t>
  </si>
  <si>
    <t>Greenwich Leisure</t>
  </si>
  <si>
    <t>P Kendall</t>
  </si>
  <si>
    <t>Annual Allowance</t>
  </si>
  <si>
    <t>G Hampson</t>
  </si>
  <si>
    <t>Tivoli</t>
  </si>
  <si>
    <t>Repairs</t>
  </si>
  <si>
    <t>Hanging Baskets &amp; Bedding Plants</t>
  </si>
  <si>
    <t>Maryport Swimming Pool CIO</t>
  </si>
  <si>
    <t>David Ogilvie</t>
  </si>
  <si>
    <t>Commemorative Seat</t>
  </si>
  <si>
    <t>Christmas Plus Ltd</t>
  </si>
  <si>
    <t>Replacement Lightbulbs</t>
  </si>
  <si>
    <t>Bus Shelter Washing &amp; Allotment Hedge Cutting</t>
  </si>
  <si>
    <t>Rivermeade Signs</t>
  </si>
  <si>
    <t>Ned Smith &amp; John Kent Heritage Signs</t>
  </si>
  <si>
    <t>Maryport Bowling Club</t>
  </si>
  <si>
    <t>PKF Littlejohn LLP</t>
  </si>
  <si>
    <t>External Audit 2018/19</t>
  </si>
  <si>
    <t>Bus Shelter Washing, Noticeboard Repairs, Plaque Fitting, Waterways</t>
  </si>
  <si>
    <t>Bus Shelter Painting &amp; Allotment Fence Repairs</t>
  </si>
  <si>
    <t>Bus Shleter Painting &amp; Noticeboard Repairs</t>
  </si>
  <si>
    <t>Replacement Light Bulbs</t>
  </si>
  <si>
    <t>4Imprint Direct Ltd</t>
  </si>
  <si>
    <t>Santa's Grotto Presents</t>
  </si>
  <si>
    <t xml:space="preserve">Bus Shelter Washing &amp; Repairs, &amp; Waterways </t>
  </si>
  <si>
    <t>Bus Shelter Painting, Family Fun Day assistance &amp; Waterway Checks</t>
  </si>
  <si>
    <t>9.9.19</t>
  </si>
  <si>
    <t>38/19</t>
  </si>
  <si>
    <t>11.11.19</t>
  </si>
  <si>
    <t>60/19</t>
  </si>
  <si>
    <t>T Wilmot</t>
  </si>
  <si>
    <t>Lease of Rooms</t>
  </si>
  <si>
    <t>Reimbursement of costs of Santa's Grotto Gifts</t>
  </si>
  <si>
    <t>Grant, (Replacement for Cheque 001890)</t>
  </si>
  <si>
    <t>Annual Maintenance, (Replacement for Cheque 001987)</t>
  </si>
  <si>
    <t>9.12.19</t>
  </si>
  <si>
    <t>71/19</t>
  </si>
  <si>
    <t>Baker Ross</t>
  </si>
  <si>
    <t>Christmas Festival Grotto Presents</t>
  </si>
  <si>
    <t>Cockermouth &amp; District Garden Service</t>
  </si>
  <si>
    <t>Plants</t>
  </si>
  <si>
    <t>Netherhall RUFC</t>
  </si>
  <si>
    <t>Barriers, Soil Removal, Bench Fitting, War Memorial Clean &amp; Waterways</t>
  </si>
  <si>
    <t>27.1.20</t>
  </si>
  <si>
    <t>85/19</t>
  </si>
  <si>
    <t>Bulb Planting, Footpath works &amp; Allotment Repairs</t>
  </si>
  <si>
    <t>Maryport Schools' Partnership</t>
  </si>
  <si>
    <t>RBL Poppy Appeal</t>
  </si>
  <si>
    <t>Wreaths &amp; Donations</t>
  </si>
  <si>
    <t>Bus Shelter Painting &amp; Washing; Waterways; Ditch Clearance; Hand Rail repair</t>
  </si>
  <si>
    <t>Cumbria Coal Ltd</t>
  </si>
  <si>
    <t>Christmas Lights Maintenance</t>
  </si>
  <si>
    <t>Deputy Mayor's Allowance, (Replacement for Cheque 1915)</t>
  </si>
  <si>
    <t>Alauna Aurora Electricity supply &amp; repairs</t>
  </si>
  <si>
    <t>Running Imp</t>
  </si>
  <si>
    <t>VE75 Day Memorobelia</t>
  </si>
  <si>
    <t>Council Offices Running Expenses</t>
  </si>
  <si>
    <t>2020/21</t>
  </si>
  <si>
    <t>20.7.20</t>
  </si>
  <si>
    <t>6/20</t>
  </si>
  <si>
    <t>Website Maintenance</t>
  </si>
  <si>
    <t>Bus Shelter Painting, Allotment Access &amp; Waterways Checking</t>
  </si>
  <si>
    <t>Cockermouth &amp; District Garden Centre</t>
  </si>
  <si>
    <t>24.8.20</t>
  </si>
  <si>
    <t>20/20</t>
  </si>
  <si>
    <t>Supply &amp; Installation of Laptop</t>
  </si>
  <si>
    <t>2020/21 Allowance</t>
  </si>
  <si>
    <t>Telemachus</t>
  </si>
  <si>
    <t>CCTV Survey</t>
  </si>
  <si>
    <t>Maryport Aquarium</t>
  </si>
  <si>
    <t>Shiver Me Timbers Grant</t>
  </si>
  <si>
    <t>14.9.20</t>
  </si>
  <si>
    <t>37/20</t>
  </si>
  <si>
    <t>Annual Maintenance</t>
  </si>
  <si>
    <t>Pension Deficit Contribution</t>
  </si>
  <si>
    <t>Maryport Harbour &amp; Marina</t>
  </si>
  <si>
    <t>Citizens Advice Bureau</t>
  </si>
  <si>
    <t>Flimby Over 60's Club</t>
  </si>
  <si>
    <t>Owl Blue</t>
  </si>
  <si>
    <t>9.11.20</t>
  </si>
  <si>
    <t>51/20</t>
  </si>
  <si>
    <t>Bus Shelter Washing &amp; Repairs</t>
  </si>
  <si>
    <t>Lease of Office</t>
  </si>
  <si>
    <t>Reimbursement of cost of Schools' Christmas Gifts</t>
  </si>
  <si>
    <t>Telemachus Ltd</t>
  </si>
  <si>
    <t>CCTV Installation stage payment</t>
  </si>
  <si>
    <t>Newsquest</t>
  </si>
  <si>
    <t>Advert</t>
  </si>
  <si>
    <t>14.12.20</t>
  </si>
  <si>
    <t>59/20</t>
  </si>
  <si>
    <t>Maryport Sea Cadet Unit</t>
  </si>
  <si>
    <t>External Audit Fees 2019.20</t>
  </si>
  <si>
    <t>Allotment Hedges, Bus Shelter Wash &amp; Repairs, Memorial Washing, Checking Waterways</t>
  </si>
  <si>
    <t>Winter Flower Displays, Allotment Fence Repairs &amp; Transport of School Pupil's Presents</t>
  </si>
  <si>
    <t>25.1.21</t>
  </si>
  <si>
    <t>77/20</t>
  </si>
  <si>
    <t>22.3.21</t>
  </si>
  <si>
    <t>85/20</t>
  </si>
  <si>
    <t>Peascod Festival</t>
  </si>
  <si>
    <t>Ellenborough &amp; Ewanrigg School</t>
  </si>
  <si>
    <t>Netherton School</t>
  </si>
  <si>
    <t>Ewanrigg Junior School</t>
  </si>
  <si>
    <t>Grasslot School</t>
  </si>
  <si>
    <t>Drainage Repairs, Flimby Allotment Site</t>
  </si>
  <si>
    <t>Christmas Lighting Maintenance &amp; Renewal</t>
  </si>
  <si>
    <t>Bus Shelter Washing &amp; Waterways checking</t>
  </si>
  <si>
    <t>Allotments Repairs &amp; Hanging Basket Bracket Repairs</t>
  </si>
  <si>
    <t>26.4.21</t>
  </si>
  <si>
    <t>106/20</t>
  </si>
  <si>
    <t>CCTV Site Survey</t>
  </si>
  <si>
    <t>Maryport Schools Education Group</t>
  </si>
  <si>
    <t>Insurance Premium</t>
  </si>
  <si>
    <t>2021/22</t>
  </si>
  <si>
    <t>7.6.21</t>
  </si>
  <si>
    <t>7/21</t>
  </si>
  <si>
    <t>Riversmeade Signs</t>
  </si>
  <si>
    <t>Heritage Plaque</t>
  </si>
  <si>
    <t>Light Bulbs</t>
  </si>
  <si>
    <t>Gordon Ellis &amp; Co</t>
  </si>
  <si>
    <t>Flower Towers</t>
  </si>
  <si>
    <t>Bus Shelter Painting &amp; Waterways Checking</t>
  </si>
  <si>
    <t>Maryport Primary School</t>
  </si>
  <si>
    <t>Grasslot Infant School</t>
  </si>
  <si>
    <t>Office Running Expenses 2020/21</t>
  </si>
  <si>
    <t>9.8.21</t>
  </si>
  <si>
    <t>20/21</t>
  </si>
  <si>
    <t>Defibshop</t>
  </si>
  <si>
    <t>Defibrillators</t>
  </si>
  <si>
    <t>CCTV Supply &amp; Installation</t>
  </si>
  <si>
    <t>Deputy Mayor's Allowance 2021/22</t>
  </si>
  <si>
    <t>Mayor's Allowance 2021/22</t>
  </si>
  <si>
    <t>Senhouse Museum</t>
  </si>
  <si>
    <t>Citizen's Advice Bureau</t>
  </si>
  <si>
    <t>Glassonbury Festival</t>
  </si>
  <si>
    <t>System Upgrade &amp; Replace Shared Area Equipment</t>
  </si>
  <si>
    <t>Supply of Plants</t>
  </si>
  <si>
    <t>6.9.21</t>
  </si>
  <si>
    <t>36/21</t>
  </si>
  <si>
    <t>Taste of the Sea Festival Contribution</t>
  </si>
  <si>
    <t>Annual Maintenance Contract</t>
  </si>
  <si>
    <t>British Telecom</t>
  </si>
  <si>
    <t>Telephone Service</t>
  </si>
  <si>
    <t>Rodent Control</t>
  </si>
  <si>
    <t>Maryport Golf Club</t>
  </si>
  <si>
    <t>Website Hosting</t>
  </si>
  <si>
    <t>Audit of Annual Governance &amp; Accounting Statement 2020/21</t>
  </si>
  <si>
    <t>Bus Shelters Repairs, Washing &amp; Painting, Hedge Cutting &amp; Signage</t>
  </si>
  <si>
    <t>Street Furniture</t>
  </si>
  <si>
    <t>8.11.21</t>
  </si>
  <si>
    <t>52/21</t>
  </si>
  <si>
    <t>S Swailes</t>
  </si>
  <si>
    <t>Supply of Christmas Trees</t>
  </si>
  <si>
    <t>Reimbursement of costs of Santa's Grotto Presents</t>
  </si>
  <si>
    <t>13.12.21</t>
  </si>
  <si>
    <t>69/21</t>
  </si>
  <si>
    <t>Great North Air Ambulance</t>
  </si>
  <si>
    <t>Bus Shelter Repairs, Seating, Memorial Washing, Waterways</t>
  </si>
  <si>
    <t>Maryport Army Cadets</t>
  </si>
  <si>
    <t>Cater4you</t>
  </si>
  <si>
    <t>Remembrance Day Reception</t>
  </si>
  <si>
    <t>S Hetherington</t>
  </si>
  <si>
    <t>Christmas Lights Entertainment</t>
  </si>
  <si>
    <t>Winter Bedding Plants &amp; Memorial Trees</t>
  </si>
  <si>
    <t>24.1.22</t>
  </si>
  <si>
    <t>79/21</t>
  </si>
  <si>
    <t>28.3.22</t>
  </si>
  <si>
    <t>96/21</t>
  </si>
  <si>
    <t>PPL PRS Ltd</t>
  </si>
  <si>
    <t>Broadcast Licence</t>
  </si>
  <si>
    <t>Road Closure Christmas Lights Switch-on</t>
  </si>
  <si>
    <t>First Image</t>
  </si>
  <si>
    <t>Plaques</t>
  </si>
  <si>
    <t>Replacement Bulbs</t>
  </si>
  <si>
    <t xml:space="preserve">Allerdale Borough Council </t>
  </si>
  <si>
    <t>Fitting Street Furniture, Ditch Clearance, Bus Shelter Washing &amp; Waterways Checks</t>
  </si>
  <si>
    <t>Hanging Basket Bracket Maintenance, Ground Maintenance</t>
  </si>
  <si>
    <t xml:space="preserve">Website Upgrade </t>
  </si>
  <si>
    <t>Trophiesplumedals</t>
  </si>
  <si>
    <t>Queen's Platinum Jubilee Spoons</t>
  </si>
  <si>
    <t>CCTV Fittings</t>
  </si>
  <si>
    <t>Town Hall Running Expenses</t>
  </si>
  <si>
    <t>Temporary Additional Lighting for late night shopping/leisure</t>
  </si>
  <si>
    <t>Silverline Trading Ltd</t>
  </si>
  <si>
    <t>Commemorative Mugs</t>
  </si>
  <si>
    <t>2nd Maryport Scout Group</t>
  </si>
  <si>
    <t>Cheer Force Knights Maryport</t>
  </si>
  <si>
    <t>Richard Stamper Services</t>
  </si>
  <si>
    <t>Bus Shelters Washing &amp; Painting, Memorial Fitting &amp; Waterways Checks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</si>
</sst>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;\(#,##0.00\)"/>
    <numFmt numFmtId="165" formatCode="#,##0;\(#,##0\)"/>
    <numFmt numFmtId="166" formatCode="#,##0_);\(#,##0\)"/>
    <numFmt numFmtId="167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2" fillId="0" borderId="0" xfId="0" applyFont="1"/>
    <xf numFmtId="164" fontId="3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0" fillId="0" borderId="2" xfId="0" applyBorder="1"/>
    <xf numFmtId="0" fontId="7" fillId="0" borderId="2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0" fillId="0" borderId="3" xfId="0" applyBorder="1"/>
    <xf numFmtId="0" fontId="0" fillId="0" borderId="4" xfId="0" applyBorder="1"/>
    <xf numFmtId="164" fontId="3" fillId="0" borderId="5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4" fillId="0" borderId="2" xfId="0" quotePrefix="1" applyNumberFormat="1" applyFont="1" applyBorder="1" applyAlignment="1">
      <alignment horizontal="center"/>
    </xf>
    <xf numFmtId="165" fontId="4" fillId="0" borderId="0" xfId="0" applyNumberFormat="1" applyFont="1" applyAlignment="1">
      <alignment horizontal="center"/>
    </xf>
    <xf numFmtId="37" fontId="4" fillId="0" borderId="0" xfId="0" applyNumberFormat="1" applyFont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164" fontId="4" fillId="0" borderId="7" xfId="0" quotePrefix="1" applyNumberFormat="1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64" fontId="5" fillId="0" borderId="0" xfId="0" applyNumberFormat="1" applyFont="1"/>
    <xf numFmtId="164" fontId="6" fillId="0" borderId="0" xfId="0" applyNumberFormat="1" applyFont="1"/>
    <xf numFmtId="37" fontId="5" fillId="0" borderId="0" xfId="0" applyNumberFormat="1" applyFont="1"/>
    <xf numFmtId="166" fontId="5" fillId="0" borderId="0" xfId="0" applyNumberFormat="1" applyFont="1"/>
    <xf numFmtId="37" fontId="6" fillId="0" borderId="0" xfId="0" applyNumberFormat="1" applyFont="1"/>
    <xf numFmtId="164" fontId="5" fillId="0" borderId="7" xfId="0" applyNumberFormat="1" applyFont="1" applyBorder="1"/>
    <xf numFmtId="0" fontId="6" fillId="0" borderId="7" xfId="0" applyFont="1" applyBorder="1"/>
    <xf numFmtId="37" fontId="5" fillId="0" borderId="7" xfId="0" applyNumberFormat="1" applyFont="1" applyBorder="1"/>
    <xf numFmtId="166" fontId="5" fillId="0" borderId="7" xfId="0" applyNumberFormat="1" applyFont="1" applyBorder="1"/>
    <xf numFmtId="43" fontId="5" fillId="0" borderId="6" xfId="1" applyFont="1" applyBorder="1"/>
    <xf numFmtId="43" fontId="5" fillId="0" borderId="7" xfId="1" applyFont="1" applyBorder="1"/>
    <xf numFmtId="43" fontId="6" fillId="0" borderId="7" xfId="1" applyFont="1" applyBorder="1"/>
    <xf numFmtId="164" fontId="3" fillId="0" borderId="8" xfId="0" quotePrefix="1" applyNumberFormat="1" applyFont="1" applyBorder="1" applyAlignment="1">
      <alignment horizontal="center"/>
    </xf>
    <xf numFmtId="0" fontId="2" fillId="0" borderId="0" xfId="0" quotePrefix="1" applyFont="1"/>
    <xf numFmtId="164" fontId="4" fillId="0" borderId="9" xfId="0" quotePrefix="1" applyNumberFormat="1" applyFont="1" applyBorder="1" applyAlignment="1">
      <alignment horizontal="center"/>
    </xf>
    <xf numFmtId="164" fontId="4" fillId="0" borderId="10" xfId="0" quotePrefix="1" applyNumberFormat="1" applyFont="1" applyBorder="1" applyAlignment="1">
      <alignment horizontal="center"/>
    </xf>
    <xf numFmtId="37" fontId="4" fillId="0" borderId="10" xfId="0" applyNumberFormat="1" applyFont="1" applyBorder="1" applyAlignment="1">
      <alignment horizontal="center"/>
    </xf>
    <xf numFmtId="37" fontId="5" fillId="0" borderId="10" xfId="0" applyNumberFormat="1" applyFont="1" applyBorder="1"/>
    <xf numFmtId="166" fontId="5" fillId="0" borderId="10" xfId="0" applyNumberFormat="1" applyFont="1" applyBorder="1"/>
    <xf numFmtId="164" fontId="0" fillId="0" borderId="0" xfId="0" applyNumberFormat="1"/>
    <xf numFmtId="164" fontId="4" fillId="0" borderId="11" xfId="0" quotePrefix="1" applyNumberFormat="1" applyFont="1" applyBorder="1" applyAlignment="1">
      <alignment horizontal="center"/>
    </xf>
    <xf numFmtId="37" fontId="4" fillId="0" borderId="11" xfId="0" applyNumberFormat="1" applyFont="1" applyBorder="1" applyAlignment="1">
      <alignment horizontal="center"/>
    </xf>
    <xf numFmtId="37" fontId="5" fillId="0" borderId="11" xfId="0" applyNumberFormat="1" applyFont="1" applyBorder="1"/>
    <xf numFmtId="164" fontId="5" fillId="0" borderId="11" xfId="0" applyNumberFormat="1" applyFont="1" applyBorder="1"/>
    <xf numFmtId="37" fontId="6" fillId="0" borderId="11" xfId="0" applyNumberFormat="1" applyFont="1" applyBorder="1"/>
    <xf numFmtId="39" fontId="0" fillId="0" borderId="11" xfId="0" applyNumberFormat="1" applyBorder="1"/>
    <xf numFmtId="166" fontId="5" fillId="0" borderId="11" xfId="0" applyNumberFormat="1" applyFont="1" applyBorder="1"/>
    <xf numFmtId="43" fontId="6" fillId="0" borderId="11" xfId="1" applyFont="1" applyBorder="1"/>
    <xf numFmtId="43" fontId="5" fillId="0" borderId="11" xfId="1" applyFont="1" applyBorder="1"/>
    <xf numFmtId="164" fontId="0" fillId="0" borderId="12" xfId="0" applyNumberFormat="1" applyBorder="1"/>
    <xf numFmtId="39" fontId="0" fillId="0" borderId="12" xfId="0" applyNumberFormat="1" applyBorder="1"/>
    <xf numFmtId="164" fontId="5" fillId="0" borderId="9" xfId="0" applyNumberFormat="1" applyFont="1" applyBorder="1"/>
    <xf numFmtId="164" fontId="5" fillId="0" borderId="10" xfId="0" applyNumberFormat="1" applyFont="1" applyBorder="1"/>
    <xf numFmtId="0" fontId="0" fillId="0" borderId="10" xfId="0" applyBorder="1"/>
    <xf numFmtId="164" fontId="0" fillId="0" borderId="10" xfId="0" applyNumberFormat="1" applyBorder="1"/>
    <xf numFmtId="164" fontId="4" fillId="0" borderId="12" xfId="0" quotePrefix="1" applyNumberFormat="1" applyFont="1" applyBorder="1" applyAlignment="1">
      <alignment horizontal="center"/>
    </xf>
    <xf numFmtId="37" fontId="4" fillId="0" borderId="12" xfId="0" applyNumberFormat="1" applyFont="1" applyBorder="1" applyAlignment="1">
      <alignment horizontal="center"/>
    </xf>
    <xf numFmtId="37" fontId="5" fillId="0" borderId="12" xfId="0" applyNumberFormat="1" applyFont="1" applyBorder="1"/>
    <xf numFmtId="166" fontId="5" fillId="0" borderId="9" xfId="0" applyNumberFormat="1" applyFont="1" applyBorder="1"/>
    <xf numFmtId="37" fontId="6" fillId="0" borderId="10" xfId="0" applyNumberFormat="1" applyFont="1" applyBorder="1"/>
    <xf numFmtId="164" fontId="6" fillId="0" borderId="9" xfId="0" applyNumberFormat="1" applyFont="1" applyBorder="1"/>
    <xf numFmtId="164" fontId="4" fillId="0" borderId="13" xfId="0" quotePrefix="1" applyNumberFormat="1" applyFont="1" applyBorder="1" applyAlignment="1">
      <alignment horizontal="center"/>
    </xf>
    <xf numFmtId="164" fontId="4" fillId="0" borderId="0" xfId="0" quotePrefix="1" applyNumberFormat="1" applyFont="1" applyBorder="1" applyAlignment="1">
      <alignment horizontal="center"/>
    </xf>
    <xf numFmtId="37" fontId="4" fillId="0" borderId="0" xfId="0" applyNumberFormat="1" applyFont="1" applyBorder="1" applyAlignment="1">
      <alignment horizontal="center"/>
    </xf>
    <xf numFmtId="37" fontId="5" fillId="0" borderId="0" xfId="0" applyNumberFormat="1" applyFont="1" applyBorder="1"/>
    <xf numFmtId="37" fontId="6" fillId="0" borderId="0" xfId="0" applyNumberFormat="1" applyFont="1" applyBorder="1"/>
    <xf numFmtId="43" fontId="6" fillId="0" borderId="0" xfId="1" applyFont="1" applyBorder="1"/>
    <xf numFmtId="0" fontId="0" fillId="0" borderId="0" xfId="0" applyBorder="1"/>
    <xf numFmtId="164" fontId="4" fillId="0" borderId="15" xfId="0" quotePrefix="1" applyNumberFormat="1" applyFont="1" applyBorder="1" applyAlignment="1">
      <alignment horizontal="center"/>
    </xf>
    <xf numFmtId="37" fontId="4" fillId="0" borderId="15" xfId="0" applyNumberFormat="1" applyFont="1" applyBorder="1" applyAlignment="1">
      <alignment horizontal="center"/>
    </xf>
    <xf numFmtId="37" fontId="5" fillId="0" borderId="15" xfId="0" applyNumberFormat="1" applyFont="1" applyBorder="1"/>
    <xf numFmtId="37" fontId="4" fillId="0" borderId="13" xfId="0" applyNumberFormat="1" applyFont="1" applyBorder="1" applyAlignment="1">
      <alignment horizontal="center"/>
    </xf>
    <xf numFmtId="37" fontId="5" fillId="0" borderId="13" xfId="0" applyNumberFormat="1" applyFont="1" applyBorder="1"/>
    <xf numFmtId="165" fontId="4" fillId="0" borderId="12" xfId="0" applyNumberFormat="1" applyFont="1" applyBorder="1" applyAlignment="1">
      <alignment horizontal="center"/>
    </xf>
    <xf numFmtId="166" fontId="5" fillId="0" borderId="14" xfId="0" applyNumberFormat="1" applyFont="1" applyBorder="1"/>
    <xf numFmtId="166" fontId="5" fillId="0" borderId="12" xfId="0" applyNumberFormat="1" applyFont="1" applyBorder="1"/>
    <xf numFmtId="164" fontId="8" fillId="0" borderId="5" xfId="0" applyNumberFormat="1" applyFont="1" applyBorder="1" applyAlignment="1">
      <alignment horizontal="center"/>
    </xf>
    <xf numFmtId="164" fontId="8" fillId="0" borderId="6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164" fontId="8" fillId="0" borderId="7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9" fillId="0" borderId="2" xfId="0" applyFont="1" applyBorder="1"/>
    <xf numFmtId="0" fontId="9" fillId="0" borderId="7" xfId="0" applyFont="1" applyBorder="1"/>
    <xf numFmtId="0" fontId="9" fillId="0" borderId="0" xfId="0" applyFont="1" applyBorder="1"/>
    <xf numFmtId="0" fontId="9" fillId="0" borderId="3" xfId="0" applyFont="1" applyBorder="1"/>
    <xf numFmtId="0" fontId="9" fillId="0" borderId="8" xfId="0" applyFont="1" applyBorder="1"/>
    <xf numFmtId="0" fontId="9" fillId="0" borderId="4" xfId="0" applyFont="1" applyBorder="1"/>
    <xf numFmtId="164" fontId="8" fillId="0" borderId="8" xfId="0" quotePrefix="1" applyNumberFormat="1" applyFont="1" applyBorder="1" applyAlignment="1">
      <alignment horizontal="center"/>
    </xf>
    <xf numFmtId="0" fontId="0" fillId="0" borderId="0" xfId="0" applyFont="1"/>
    <xf numFmtId="43" fontId="0" fillId="0" borderId="0" xfId="1" applyFont="1" applyBorder="1"/>
    <xf numFmtId="164" fontId="4" fillId="0" borderId="16" xfId="0" quotePrefix="1" applyNumberFormat="1" applyFont="1" applyBorder="1" applyAlignment="1">
      <alignment horizontal="center"/>
    </xf>
    <xf numFmtId="164" fontId="4" fillId="0" borderId="17" xfId="0" quotePrefix="1" applyNumberFormat="1" applyFont="1" applyBorder="1" applyAlignment="1">
      <alignment horizontal="center"/>
    </xf>
    <xf numFmtId="0" fontId="0" fillId="0" borderId="17" xfId="0" applyBorder="1"/>
    <xf numFmtId="0" fontId="0" fillId="0" borderId="16" xfId="0" applyBorder="1"/>
    <xf numFmtId="0" fontId="0" fillId="0" borderId="18" xfId="0" applyBorder="1"/>
    <xf numFmtId="37" fontId="4" fillId="0" borderId="16" xfId="0" applyNumberFormat="1" applyFont="1" applyBorder="1" applyAlignment="1">
      <alignment horizontal="center"/>
    </xf>
    <xf numFmtId="37" fontId="4" fillId="0" borderId="7" xfId="0" applyNumberFormat="1" applyFont="1" applyBorder="1" applyAlignment="1">
      <alignment horizontal="center"/>
    </xf>
    <xf numFmtId="37" fontId="4" fillId="0" borderId="17" xfId="0" applyNumberFormat="1" applyFont="1" applyBorder="1" applyAlignment="1">
      <alignment horizontal="center"/>
    </xf>
    <xf numFmtId="37" fontId="5" fillId="0" borderId="16" xfId="0" applyNumberFormat="1" applyFont="1" applyBorder="1"/>
    <xf numFmtId="37" fontId="5" fillId="0" borderId="17" xfId="0" applyNumberFormat="1" applyFont="1" applyBorder="1"/>
    <xf numFmtId="37" fontId="6" fillId="0" borderId="16" xfId="0" applyNumberFormat="1" applyFont="1" applyBorder="1"/>
    <xf numFmtId="43" fontId="0" fillId="0" borderId="16" xfId="1" applyFont="1" applyBorder="1"/>
    <xf numFmtId="43" fontId="5" fillId="0" borderId="16" xfId="1" applyFont="1" applyBorder="1"/>
    <xf numFmtId="43" fontId="10" fillId="0" borderId="16" xfId="1" applyFont="1" applyBorder="1"/>
    <xf numFmtId="43" fontId="0" fillId="0" borderId="18" xfId="1" applyFont="1" applyBorder="1"/>
    <xf numFmtId="37" fontId="4" fillId="0" borderId="8" xfId="0" applyNumberFormat="1" applyFont="1" applyBorder="1" applyAlignment="1">
      <alignment horizontal="center"/>
    </xf>
    <xf numFmtId="37" fontId="5" fillId="0" borderId="8" xfId="0" applyNumberFormat="1" applyFont="1" applyBorder="1"/>
    <xf numFmtId="164" fontId="5" fillId="0" borderId="16" xfId="0" applyNumberFormat="1" applyFont="1" applyBorder="1"/>
    <xf numFmtId="43" fontId="0" fillId="0" borderId="17" xfId="1" applyFont="1" applyBorder="1"/>
    <xf numFmtId="37" fontId="5" fillId="0" borderId="7" xfId="0" applyNumberFormat="1" applyFont="1" applyBorder="1" applyAlignment="1">
      <alignment horizontal="left"/>
    </xf>
    <xf numFmtId="164" fontId="4" fillId="0" borderId="19" xfId="0" quotePrefix="1" applyNumberFormat="1" applyFont="1" applyBorder="1" applyAlignment="1">
      <alignment horizontal="center"/>
    </xf>
    <xf numFmtId="37" fontId="5" fillId="0" borderId="19" xfId="0" applyNumberFormat="1" applyFont="1" applyBorder="1"/>
    <xf numFmtId="164" fontId="3" fillId="0" borderId="7" xfId="0" quotePrefix="1" applyNumberFormat="1" applyFont="1" applyBorder="1" applyAlignment="1">
      <alignment horizontal="center"/>
    </xf>
    <xf numFmtId="164" fontId="4" fillId="0" borderId="21" xfId="0" quotePrefix="1" applyNumberFormat="1" applyFont="1" applyBorder="1" applyAlignment="1">
      <alignment horizontal="center"/>
    </xf>
    <xf numFmtId="164" fontId="4" fillId="0" borderId="22" xfId="0" quotePrefix="1" applyNumberFormat="1" applyFont="1" applyBorder="1" applyAlignment="1">
      <alignment horizontal="center"/>
    </xf>
    <xf numFmtId="164" fontId="4" fillId="0" borderId="20" xfId="0" quotePrefix="1" applyNumberFormat="1" applyFont="1" applyBorder="1" applyAlignment="1">
      <alignment horizontal="center"/>
    </xf>
    <xf numFmtId="0" fontId="0" fillId="0" borderId="23" xfId="0" applyBorder="1"/>
    <xf numFmtId="164" fontId="4" fillId="0" borderId="24" xfId="0" quotePrefix="1" applyNumberFormat="1" applyFont="1" applyBorder="1" applyAlignment="1">
      <alignment horizontal="center"/>
    </xf>
    <xf numFmtId="37" fontId="4" fillId="0" borderId="19" xfId="0" applyNumberFormat="1" applyFont="1" applyBorder="1" applyAlignment="1">
      <alignment horizontal="center"/>
    </xf>
    <xf numFmtId="164" fontId="5" fillId="0" borderId="19" xfId="0" applyNumberFormat="1" applyFont="1" applyBorder="1"/>
    <xf numFmtId="43" fontId="10" fillId="0" borderId="7" xfId="1" applyFont="1" applyBorder="1"/>
    <xf numFmtId="43" fontId="1" fillId="0" borderId="17" xfId="1" applyFont="1" applyBorder="1"/>
    <xf numFmtId="43" fontId="1" fillId="0" borderId="16" xfId="1" applyFont="1" applyBorder="1"/>
    <xf numFmtId="43" fontId="1" fillId="0" borderId="7" xfId="1" applyFont="1" applyBorder="1"/>
    <xf numFmtId="43" fontId="1" fillId="0" borderId="18" xfId="1" applyFont="1" applyBorder="1"/>
    <xf numFmtId="43" fontId="0" fillId="0" borderId="0" xfId="1" applyFont="1"/>
    <xf numFmtId="164" fontId="4" fillId="0" borderId="6" xfId="0" quotePrefix="1" applyNumberFormat="1" applyFont="1" applyBorder="1" applyAlignment="1">
      <alignment horizontal="center"/>
    </xf>
    <xf numFmtId="37" fontId="4" fillId="0" borderId="6" xfId="0" applyNumberFormat="1" applyFont="1" applyBorder="1" applyAlignment="1">
      <alignment horizontal="center"/>
    </xf>
    <xf numFmtId="37" fontId="5" fillId="0" borderId="6" xfId="0" applyNumberFormat="1" applyFont="1" applyBorder="1"/>
    <xf numFmtId="43" fontId="0" fillId="0" borderId="7" xfId="1" applyFont="1" applyBorder="1"/>
    <xf numFmtId="43" fontId="0" fillId="0" borderId="8" xfId="1" applyFont="1" applyBorder="1"/>
    <xf numFmtId="167" fontId="7" fillId="0" borderId="7" xfId="1" applyNumberFormat="1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Receipts%20&amp;%20Payments/Receipts%20&amp;%20Payments%202017.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Receipts%20&amp;%20Payments/Receipts%20&amp;%20Payments%202018.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Accounts%20for%20Payment/2018.19/Accounts%2023%20April%20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Accounts%20for%20Payment/2018.19/Accounts%2011%20June%20201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Accounts%20for%20Payment/2019.20/Accounts%2010%20June%20201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Receipts%20&amp;%20Payments/Receipts%20&amp;%20Payments%202019.2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Lisa%20&amp;%20Paul%20Finance/Receipts%20&amp;%20Payments/Receipts%20&amp;%20Payments%202020.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Shared%20Data/Lisa%20&amp;%20Paul%20Finance/Receipts%20&amp;%20Payments/Receipts%20&amp;%20Payments%202020.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ments"/>
      <sheetName val="Receipts"/>
      <sheetName val="Sheet3"/>
    </sheetNames>
    <sheetDataSet>
      <sheetData sheetId="0">
        <row r="24">
          <cell r="AS24">
            <v>2384.33</v>
          </cell>
        </row>
        <row r="28">
          <cell r="AS28">
            <v>609.09</v>
          </cell>
        </row>
        <row r="29">
          <cell r="AS29">
            <v>3546.52</v>
          </cell>
        </row>
        <row r="30">
          <cell r="AS30">
            <v>4330</v>
          </cell>
        </row>
        <row r="34">
          <cell r="AS34">
            <v>8000</v>
          </cell>
        </row>
        <row r="35">
          <cell r="AS35">
            <v>1000</v>
          </cell>
        </row>
        <row r="36">
          <cell r="AS36">
            <v>1000</v>
          </cell>
        </row>
        <row r="37">
          <cell r="AS37">
            <v>500</v>
          </cell>
        </row>
        <row r="38">
          <cell r="AS38">
            <v>500</v>
          </cell>
        </row>
        <row r="39">
          <cell r="AS39">
            <v>500</v>
          </cell>
        </row>
        <row r="40">
          <cell r="AS40">
            <v>1000</v>
          </cell>
        </row>
        <row r="41">
          <cell r="AS41">
            <v>2000</v>
          </cell>
        </row>
        <row r="42">
          <cell r="AS42">
            <v>1000</v>
          </cell>
        </row>
        <row r="43">
          <cell r="AS43">
            <v>1000</v>
          </cell>
        </row>
        <row r="44">
          <cell r="AS44">
            <v>2000</v>
          </cell>
        </row>
        <row r="45">
          <cell r="AS45">
            <v>2000</v>
          </cell>
        </row>
        <row r="46">
          <cell r="AS46">
            <v>2000</v>
          </cell>
        </row>
        <row r="47">
          <cell r="AS47">
            <v>1500</v>
          </cell>
        </row>
        <row r="48">
          <cell r="AS48">
            <v>1000</v>
          </cell>
        </row>
        <row r="49">
          <cell r="AS49">
            <v>1500</v>
          </cell>
        </row>
        <row r="50">
          <cell r="AS50">
            <v>1440</v>
          </cell>
        </row>
        <row r="52">
          <cell r="AS52">
            <v>3251.45</v>
          </cell>
        </row>
        <row r="54">
          <cell r="AS54">
            <v>562.5</v>
          </cell>
        </row>
        <row r="56">
          <cell r="AS56">
            <v>570</v>
          </cell>
        </row>
        <row r="59">
          <cell r="AS59">
            <v>7500</v>
          </cell>
        </row>
        <row r="75">
          <cell r="AS75">
            <v>600</v>
          </cell>
        </row>
        <row r="77">
          <cell r="AS77">
            <v>652.18000000000006</v>
          </cell>
        </row>
        <row r="79">
          <cell r="AS79">
            <v>753.78</v>
          </cell>
        </row>
        <row r="82">
          <cell r="AS82">
            <v>1522.9</v>
          </cell>
        </row>
        <row r="85">
          <cell r="AS85">
            <v>702.25</v>
          </cell>
        </row>
        <row r="86">
          <cell r="AS86">
            <v>554.14</v>
          </cell>
        </row>
        <row r="87">
          <cell r="AS87">
            <v>600</v>
          </cell>
        </row>
        <row r="89">
          <cell r="AS89">
            <v>500</v>
          </cell>
        </row>
        <row r="105">
          <cell r="AS105">
            <v>1187.5</v>
          </cell>
        </row>
        <row r="106">
          <cell r="AS106">
            <v>7473.9400000000005</v>
          </cell>
        </row>
        <row r="110">
          <cell r="AS110">
            <v>3290</v>
          </cell>
        </row>
        <row r="113">
          <cell r="AS113">
            <v>640.91</v>
          </cell>
        </row>
        <row r="114">
          <cell r="AS114">
            <v>2000</v>
          </cell>
        </row>
        <row r="116">
          <cell r="AS116">
            <v>720</v>
          </cell>
        </row>
        <row r="117">
          <cell r="AS117">
            <v>1430</v>
          </cell>
        </row>
        <row r="118">
          <cell r="AS118">
            <v>4266.3799999999992</v>
          </cell>
        </row>
        <row r="119">
          <cell r="AS119">
            <v>7500</v>
          </cell>
        </row>
        <row r="136">
          <cell r="AS136">
            <v>884</v>
          </cell>
        </row>
        <row r="139">
          <cell r="AS139">
            <v>1700</v>
          </cell>
        </row>
        <row r="141">
          <cell r="AS141">
            <v>641.11</v>
          </cell>
        </row>
        <row r="142">
          <cell r="AS142">
            <v>973.01</v>
          </cell>
        </row>
        <row r="159">
          <cell r="AS159">
            <v>562.5</v>
          </cell>
        </row>
        <row r="177">
          <cell r="AS177">
            <v>8392.61</v>
          </cell>
        </row>
        <row r="185">
          <cell r="AS185">
            <v>642</v>
          </cell>
        </row>
        <row r="188">
          <cell r="AS188">
            <v>1101.7</v>
          </cell>
        </row>
        <row r="189">
          <cell r="AS189">
            <v>702.45</v>
          </cell>
        </row>
        <row r="227">
          <cell r="AS227">
            <v>4812.82</v>
          </cell>
        </row>
        <row r="228">
          <cell r="AS228">
            <v>1436.5</v>
          </cell>
        </row>
        <row r="231">
          <cell r="AS231">
            <v>641.11</v>
          </cell>
        </row>
        <row r="233">
          <cell r="AS233">
            <v>600</v>
          </cell>
        </row>
        <row r="239">
          <cell r="AS239">
            <v>820</v>
          </cell>
        </row>
        <row r="242">
          <cell r="AS242">
            <v>4334.43</v>
          </cell>
        </row>
        <row r="244">
          <cell r="AS244">
            <v>600</v>
          </cell>
        </row>
        <row r="246">
          <cell r="AS246">
            <v>1350</v>
          </cell>
        </row>
        <row r="247">
          <cell r="AS247">
            <v>983</v>
          </cell>
        </row>
        <row r="263">
          <cell r="AS263">
            <v>562.20000000000005</v>
          </cell>
        </row>
        <row r="264">
          <cell r="AS264">
            <v>1180</v>
          </cell>
        </row>
        <row r="266">
          <cell r="AS266">
            <v>641.11</v>
          </cell>
        </row>
        <row r="269">
          <cell r="AS269">
            <v>975</v>
          </cell>
        </row>
        <row r="280">
          <cell r="AS280">
            <v>3513.67</v>
          </cell>
        </row>
        <row r="282">
          <cell r="AS282">
            <v>1499</v>
          </cell>
        </row>
        <row r="295">
          <cell r="AS295">
            <v>2840</v>
          </cell>
        </row>
        <row r="301">
          <cell r="AS301">
            <v>535</v>
          </cell>
        </row>
        <row r="306">
          <cell r="AS306">
            <v>614.52</v>
          </cell>
        </row>
        <row r="307">
          <cell r="AS307">
            <v>702.25</v>
          </cell>
        </row>
        <row r="309">
          <cell r="AS309">
            <v>570</v>
          </cell>
        </row>
        <row r="322">
          <cell r="AS322">
            <v>4378.7299999999996</v>
          </cell>
        </row>
        <row r="335">
          <cell r="AS335">
            <v>1245</v>
          </cell>
        </row>
        <row r="346">
          <cell r="AS346">
            <v>641.30999999999995</v>
          </cell>
        </row>
        <row r="347">
          <cell r="AS347">
            <v>546.24</v>
          </cell>
        </row>
        <row r="349">
          <cell r="AS349">
            <v>930.54000000000008</v>
          </cell>
        </row>
        <row r="351">
          <cell r="AS351">
            <v>835</v>
          </cell>
        </row>
        <row r="364">
          <cell r="AS364">
            <v>725</v>
          </cell>
        </row>
        <row r="365">
          <cell r="AS365">
            <v>675</v>
          </cell>
        </row>
        <row r="368">
          <cell r="AS368">
            <v>614.52</v>
          </cell>
        </row>
        <row r="369">
          <cell r="AS369">
            <v>702.25</v>
          </cell>
        </row>
        <row r="371">
          <cell r="AS371">
            <v>2840</v>
          </cell>
        </row>
        <row r="382">
          <cell r="AS382">
            <v>562.5</v>
          </cell>
        </row>
        <row r="399">
          <cell r="AS399">
            <v>7153.920000000001</v>
          </cell>
        </row>
        <row r="400">
          <cell r="AS400">
            <v>3033.21</v>
          </cell>
        </row>
        <row r="401">
          <cell r="AS401">
            <v>546.24</v>
          </cell>
        </row>
        <row r="402">
          <cell r="AS402">
            <v>641.11</v>
          </cell>
        </row>
        <row r="403">
          <cell r="AS403">
            <v>610</v>
          </cell>
        </row>
        <row r="418">
          <cell r="AS418">
            <v>2746.74</v>
          </cell>
        </row>
        <row r="420">
          <cell r="AS420">
            <v>546.24</v>
          </cell>
        </row>
        <row r="421">
          <cell r="AS421">
            <v>1037.46</v>
          </cell>
        </row>
        <row r="422">
          <cell r="AS422">
            <v>3044.98</v>
          </cell>
        </row>
        <row r="425">
          <cell r="AS425">
            <v>1500</v>
          </cell>
        </row>
        <row r="426">
          <cell r="AS426">
            <v>1235</v>
          </cell>
        </row>
        <row r="428">
          <cell r="AS428">
            <v>4737.5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ments"/>
      <sheetName val="Receipts"/>
      <sheetName val="Sheet3"/>
    </sheetNames>
    <sheetDataSet>
      <sheetData sheetId="0">
        <row r="24">
          <cell r="G24" t="str">
            <v>Printing</v>
          </cell>
        </row>
        <row r="25">
          <cell r="AU25">
            <v>4480</v>
          </cell>
        </row>
        <row r="33">
          <cell r="AU33">
            <v>777</v>
          </cell>
        </row>
        <row r="35">
          <cell r="AU35">
            <v>3872.3900000000012</v>
          </cell>
        </row>
        <row r="70">
          <cell r="AU70">
            <v>500</v>
          </cell>
        </row>
        <row r="100">
          <cell r="AU100">
            <v>5991</v>
          </cell>
        </row>
        <row r="134">
          <cell r="AU134">
            <v>2807</v>
          </cell>
        </row>
        <row r="138">
          <cell r="AU138">
            <v>500</v>
          </cell>
        </row>
        <row r="163">
          <cell r="AU163">
            <v>679.87</v>
          </cell>
        </row>
        <row r="170">
          <cell r="AU170">
            <v>7124.7099999999991</v>
          </cell>
        </row>
        <row r="199">
          <cell r="AU199">
            <v>1280</v>
          </cell>
        </row>
        <row r="212">
          <cell r="AU212">
            <v>686.94</v>
          </cell>
        </row>
        <row r="221">
          <cell r="AU221">
            <v>8408.5</v>
          </cell>
        </row>
        <row r="223">
          <cell r="AU223">
            <v>4522</v>
          </cell>
        </row>
        <row r="232">
          <cell r="AU232">
            <v>780</v>
          </cell>
        </row>
        <row r="270">
          <cell r="AU270">
            <v>679.87</v>
          </cell>
        </row>
        <row r="271">
          <cell r="AU271">
            <v>572.89</v>
          </cell>
        </row>
        <row r="272">
          <cell r="AU272">
            <v>600</v>
          </cell>
        </row>
        <row r="274">
          <cell r="AU274">
            <v>8786.32</v>
          </cell>
        </row>
        <row r="276">
          <cell r="AU276">
            <v>1034.52</v>
          </cell>
        </row>
        <row r="305">
          <cell r="AU305">
            <v>2015</v>
          </cell>
        </row>
        <row r="408">
          <cell r="AU408">
            <v>4802.66</v>
          </cell>
        </row>
        <row r="450">
          <cell r="AU450">
            <v>562.5</v>
          </cell>
        </row>
        <row r="467">
          <cell r="AU467">
            <v>6650.33</v>
          </cell>
        </row>
        <row r="468">
          <cell r="AU468">
            <v>522.89</v>
          </cell>
        </row>
        <row r="469">
          <cell r="AU469">
            <v>680.07</v>
          </cell>
        </row>
        <row r="474">
          <cell r="AU474">
            <v>692.5</v>
          </cell>
        </row>
        <row r="475">
          <cell r="AU475">
            <v>1186.98</v>
          </cell>
        </row>
        <row r="478">
          <cell r="AU478">
            <v>4590</v>
          </cell>
        </row>
      </sheetData>
      <sheetData sheetId="1">
        <row r="43">
          <cell r="P43">
            <v>3377.81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9">
          <cell r="F9">
            <v>128.5</v>
          </cell>
        </row>
        <row r="21">
          <cell r="F21">
            <v>546.24</v>
          </cell>
        </row>
        <row r="22">
          <cell r="F22">
            <v>640.91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9">
          <cell r="F9">
            <v>777</v>
          </cell>
        </row>
        <row r="38">
          <cell r="F38">
            <v>631.89</v>
          </cell>
        </row>
        <row r="39">
          <cell r="F39">
            <v>719.23</v>
          </cell>
        </row>
      </sheetData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8">
          <cell r="F8">
            <v>572.89</v>
          </cell>
        </row>
        <row r="9">
          <cell r="F9">
            <v>745.15</v>
          </cell>
        </row>
      </sheetData>
      <sheetData sheetId="1" refreshError="1"/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ments"/>
      <sheetName val="Receipts"/>
      <sheetName val="Sheet3"/>
    </sheetNames>
    <sheetDataSet>
      <sheetData sheetId="0">
        <row r="88">
          <cell r="AU88">
            <v>4227.1400000000003</v>
          </cell>
        </row>
        <row r="153">
          <cell r="AU153">
            <v>1256</v>
          </cell>
        </row>
        <row r="181">
          <cell r="AU181">
            <v>797.5</v>
          </cell>
        </row>
        <row r="268">
          <cell r="AU268">
            <v>1650</v>
          </cell>
        </row>
        <row r="269">
          <cell r="AU269">
            <v>562.5</v>
          </cell>
        </row>
        <row r="271">
          <cell r="AU271">
            <v>650.35</v>
          </cell>
        </row>
        <row r="272">
          <cell r="AU272">
            <v>778.39</v>
          </cell>
        </row>
        <row r="275">
          <cell r="AU275">
            <v>1947.24</v>
          </cell>
        </row>
        <row r="276">
          <cell r="AU276">
            <v>500</v>
          </cell>
        </row>
        <row r="279">
          <cell r="AU279">
            <v>1000</v>
          </cell>
        </row>
        <row r="280">
          <cell r="AU280">
            <v>686.94</v>
          </cell>
        </row>
        <row r="282">
          <cell r="AU282">
            <v>710</v>
          </cell>
        </row>
        <row r="301">
          <cell r="AU301">
            <v>697.99</v>
          </cell>
        </row>
        <row r="303">
          <cell r="AU303">
            <v>9523.82</v>
          </cell>
        </row>
        <row r="304">
          <cell r="AU304">
            <v>1470</v>
          </cell>
        </row>
        <row r="307">
          <cell r="AU307">
            <v>710.3</v>
          </cell>
        </row>
        <row r="308">
          <cell r="AU308">
            <v>578.09</v>
          </cell>
        </row>
        <row r="311">
          <cell r="AU311">
            <v>1000</v>
          </cell>
        </row>
        <row r="313">
          <cell r="AU313">
            <v>500</v>
          </cell>
        </row>
        <row r="322">
          <cell r="AU322">
            <v>1270</v>
          </cell>
        </row>
        <row r="323">
          <cell r="AU323">
            <v>600</v>
          </cell>
        </row>
        <row r="338">
          <cell r="AU338">
            <v>1678.15</v>
          </cell>
        </row>
        <row r="341">
          <cell r="AU341">
            <v>578.09</v>
          </cell>
        </row>
        <row r="343">
          <cell r="AU343">
            <v>1500</v>
          </cell>
        </row>
        <row r="350">
          <cell r="AU350">
            <v>789.56</v>
          </cell>
        </row>
        <row r="367">
          <cell r="AU367">
            <v>1623.62</v>
          </cell>
        </row>
        <row r="370">
          <cell r="AU370">
            <v>1185.33</v>
          </cell>
        </row>
        <row r="371">
          <cell r="AU371">
            <v>939.4</v>
          </cell>
        </row>
        <row r="377">
          <cell r="AU377">
            <v>4310.88</v>
          </cell>
        </row>
        <row r="380">
          <cell r="AU380">
            <v>6499.11</v>
          </cell>
        </row>
        <row r="384">
          <cell r="AU384">
            <v>562.5</v>
          </cell>
        </row>
        <row r="404">
          <cell r="AU404">
            <v>685.1</v>
          </cell>
        </row>
        <row r="405">
          <cell r="AU405">
            <v>650.35</v>
          </cell>
        </row>
        <row r="424">
          <cell r="AU424">
            <v>500</v>
          </cell>
        </row>
        <row r="425">
          <cell r="AU425">
            <v>650.35</v>
          </cell>
        </row>
        <row r="426">
          <cell r="AU426">
            <v>685.1</v>
          </cell>
        </row>
        <row r="429">
          <cell r="AU429">
            <v>1896.7999999999997</v>
          </cell>
        </row>
        <row r="430">
          <cell r="AU430">
            <v>4113.8</v>
          </cell>
        </row>
        <row r="433">
          <cell r="AU433">
            <v>4580</v>
          </cell>
        </row>
        <row r="434">
          <cell r="AU434">
            <v>3320.42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ments"/>
      <sheetName val="Receipts"/>
    </sheetNames>
    <sheetDataSet>
      <sheetData sheetId="0">
        <row r="26">
          <cell r="AU26">
            <v>7208.0800000000027</v>
          </cell>
        </row>
        <row r="29">
          <cell r="AU29">
            <v>1050</v>
          </cell>
        </row>
        <row r="33">
          <cell r="AU33">
            <v>650.35</v>
          </cell>
        </row>
        <row r="34">
          <cell r="AU34">
            <v>746.59</v>
          </cell>
        </row>
        <row r="36">
          <cell r="AU36">
            <v>562.5</v>
          </cell>
        </row>
        <row r="59">
          <cell r="AU59">
            <v>944.65</v>
          </cell>
        </row>
        <row r="60">
          <cell r="AU60">
            <v>1025</v>
          </cell>
        </row>
        <row r="74">
          <cell r="AU74">
            <v>500</v>
          </cell>
        </row>
        <row r="76">
          <cell r="AU76">
            <v>753.69</v>
          </cell>
        </row>
        <row r="77">
          <cell r="AU77">
            <v>695.82</v>
          </cell>
        </row>
        <row r="93">
          <cell r="AU93">
            <v>848.46</v>
          </cell>
        </row>
        <row r="94">
          <cell r="AU94">
            <v>761.02</v>
          </cell>
        </row>
        <row r="99">
          <cell r="AU99">
            <v>6275</v>
          </cell>
        </row>
        <row r="101">
          <cell r="AU101">
            <v>1020</v>
          </cell>
        </row>
        <row r="105">
          <cell r="AU105">
            <v>1000</v>
          </cell>
        </row>
        <row r="106">
          <cell r="AU106">
            <v>18411.18</v>
          </cell>
        </row>
        <row r="116">
          <cell r="AU116">
            <v>683.40000000000009</v>
          </cell>
        </row>
        <row r="120">
          <cell r="AU120">
            <v>754.67</v>
          </cell>
        </row>
        <row r="121">
          <cell r="AU121">
            <v>697.72</v>
          </cell>
        </row>
        <row r="125">
          <cell r="AU125">
            <v>1000</v>
          </cell>
        </row>
        <row r="128">
          <cell r="AU128">
            <v>756.53</v>
          </cell>
        </row>
        <row r="131">
          <cell r="AU131">
            <v>5000</v>
          </cell>
        </row>
        <row r="143">
          <cell r="AU143">
            <v>9178.6</v>
          </cell>
        </row>
        <row r="146">
          <cell r="AU146">
            <v>734.99</v>
          </cell>
        </row>
        <row r="147">
          <cell r="AU147">
            <v>754.67</v>
          </cell>
        </row>
        <row r="148">
          <cell r="AU148">
            <v>697.72</v>
          </cell>
        </row>
        <row r="152">
          <cell r="AU152">
            <v>1500</v>
          </cell>
        </row>
        <row r="157">
          <cell r="AU157">
            <v>745</v>
          </cell>
        </row>
        <row r="160">
          <cell r="AU160">
            <v>7500</v>
          </cell>
        </row>
        <row r="161">
          <cell r="AU161">
            <v>1000</v>
          </cell>
        </row>
        <row r="162">
          <cell r="AU162">
            <v>500</v>
          </cell>
        </row>
        <row r="163">
          <cell r="AU163">
            <v>500</v>
          </cell>
        </row>
        <row r="164">
          <cell r="AU164">
            <v>500</v>
          </cell>
        </row>
        <row r="165">
          <cell r="AU165">
            <v>1000</v>
          </cell>
        </row>
        <row r="166">
          <cell r="AU166">
            <v>4000</v>
          </cell>
        </row>
        <row r="167">
          <cell r="AU167">
            <v>5000</v>
          </cell>
        </row>
        <row r="168">
          <cell r="AU168">
            <v>1000</v>
          </cell>
        </row>
        <row r="169">
          <cell r="AU169">
            <v>1000</v>
          </cell>
        </row>
        <row r="170">
          <cell r="AU170">
            <v>500</v>
          </cell>
        </row>
        <row r="171">
          <cell r="AU171">
            <v>2000</v>
          </cell>
        </row>
        <row r="188">
          <cell r="AU188">
            <v>761.02</v>
          </cell>
        </row>
        <row r="189">
          <cell r="AU189">
            <v>850</v>
          </cell>
        </row>
        <row r="191">
          <cell r="AU191">
            <v>10735.550000000001</v>
          </cell>
        </row>
        <row r="193">
          <cell r="AU193">
            <v>1400</v>
          </cell>
        </row>
        <row r="204">
          <cell r="AU204">
            <v>2657.08</v>
          </cell>
        </row>
        <row r="207">
          <cell r="AU207">
            <v>1050</v>
          </cell>
        </row>
        <row r="209">
          <cell r="AU209">
            <v>912.98</v>
          </cell>
        </row>
        <row r="210">
          <cell r="AU210">
            <v>884.4</v>
          </cell>
        </row>
        <row r="213">
          <cell r="AU213">
            <v>562.5</v>
          </cell>
        </row>
        <row r="214">
          <cell r="AU214">
            <v>5373.33</v>
          </cell>
        </row>
        <row r="215">
          <cell r="AU215">
            <v>7361.4000000000005</v>
          </cell>
        </row>
        <row r="216">
          <cell r="AU216">
            <v>550</v>
          </cell>
        </row>
        <row r="219">
          <cell r="AU219">
            <v>5183</v>
          </cell>
        </row>
        <row r="224">
          <cell r="AU224">
            <v>693.33</v>
          </cell>
        </row>
        <row r="238">
          <cell r="AU238">
            <v>885.45</v>
          </cell>
        </row>
        <row r="239">
          <cell r="AU239">
            <v>732.11</v>
          </cell>
        </row>
        <row r="241">
          <cell r="AU241">
            <v>5000</v>
          </cell>
        </row>
        <row r="243">
          <cell r="AU243">
            <v>900</v>
          </cell>
        </row>
        <row r="248">
          <cell r="AU248">
            <v>500</v>
          </cell>
        </row>
        <row r="249">
          <cell r="AU249">
            <v>1303.2</v>
          </cell>
        </row>
        <row r="265">
          <cell r="AU265">
            <v>600</v>
          </cell>
        </row>
        <row r="271">
          <cell r="AU271">
            <v>872.38</v>
          </cell>
        </row>
        <row r="272">
          <cell r="AU272">
            <v>799.63</v>
          </cell>
        </row>
        <row r="280">
          <cell r="AU280">
            <v>1695</v>
          </cell>
        </row>
        <row r="281">
          <cell r="AU281">
            <v>5713.67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yments"/>
      <sheetName val="Receipts"/>
    </sheetNames>
    <sheetDataSet>
      <sheetData sheetId="0">
        <row r="263">
          <cell r="AE263">
            <v>10000</v>
          </cell>
        </row>
        <row r="296">
          <cell r="AU296">
            <v>1222.8800000000001</v>
          </cell>
        </row>
        <row r="297">
          <cell r="AU297">
            <v>1190</v>
          </cell>
        </row>
        <row r="301">
          <cell r="AU301">
            <v>1053.17</v>
          </cell>
        </row>
        <row r="302">
          <cell r="AU302">
            <v>1194.54</v>
          </cell>
        </row>
        <row r="306">
          <cell r="AU306">
            <v>562.5</v>
          </cell>
        </row>
        <row r="307">
          <cell r="AU307">
            <v>500</v>
          </cell>
        </row>
        <row r="308">
          <cell r="AU308">
            <v>770</v>
          </cell>
        </row>
        <row r="310">
          <cell r="AU310">
            <v>550</v>
          </cell>
        </row>
        <row r="311">
          <cell r="AU311">
            <v>1320</v>
          </cell>
        </row>
        <row r="312">
          <cell r="AU312">
            <v>550</v>
          </cell>
        </row>
        <row r="328">
          <cell r="AU328">
            <v>3580</v>
          </cell>
        </row>
        <row r="331">
          <cell r="AU331">
            <v>9427.1299999999992</v>
          </cell>
        </row>
        <row r="333">
          <cell r="AU333">
            <v>770</v>
          </cell>
        </row>
        <row r="335">
          <cell r="AU335">
            <v>4257.83</v>
          </cell>
        </row>
        <row r="336">
          <cell r="AU336">
            <v>872.38</v>
          </cell>
        </row>
        <row r="337">
          <cell r="AU337">
            <v>799.63</v>
          </cell>
        </row>
        <row r="356">
          <cell r="AU356">
            <v>2250</v>
          </cell>
        </row>
        <row r="358">
          <cell r="AU358">
            <v>756.53</v>
          </cell>
        </row>
        <row r="361">
          <cell r="AU361">
            <v>775.44</v>
          </cell>
        </row>
        <row r="362">
          <cell r="AU362">
            <v>732.31</v>
          </cell>
        </row>
        <row r="365">
          <cell r="AU365">
            <v>1575</v>
          </cell>
        </row>
        <row r="366">
          <cell r="AU366">
            <v>2000</v>
          </cell>
        </row>
        <row r="367">
          <cell r="AU367">
            <v>3014.53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05"/>
  <sheetViews>
    <sheetView workbookViewId="0">
      <selection activeCell="F30" sqref="F30"/>
    </sheetView>
  </sheetViews>
  <sheetFormatPr defaultRowHeight="15" x14ac:dyDescent="0.25"/>
  <cols>
    <col min="5" max="5" width="40" customWidth="1"/>
    <col min="6" max="6" width="58.42578125" bestFit="1" customWidth="1"/>
    <col min="7" max="7" width="10.42578125" bestFit="1" customWidth="1"/>
  </cols>
  <sheetData>
    <row r="1" spans="2:7" ht="21" x14ac:dyDescent="0.35">
      <c r="B1" s="1" t="s">
        <v>96</v>
      </c>
    </row>
    <row r="2" spans="2:7" ht="21" x14ac:dyDescent="0.35">
      <c r="B2" s="1"/>
    </row>
    <row r="3" spans="2:7" ht="21" x14ac:dyDescent="0.35">
      <c r="B3" s="34" t="s">
        <v>97</v>
      </c>
    </row>
    <row r="5" spans="2:7" ht="15.75" thickBot="1" x14ac:dyDescent="0.3"/>
    <row r="6" spans="2:7" x14ac:dyDescent="0.25">
      <c r="B6" s="10" t="s">
        <v>0</v>
      </c>
      <c r="C6" s="15" t="s">
        <v>1</v>
      </c>
      <c r="D6" s="3" t="s">
        <v>6</v>
      </c>
      <c r="E6" s="15" t="s">
        <v>2</v>
      </c>
      <c r="F6" s="3" t="s">
        <v>3</v>
      </c>
      <c r="G6" s="15" t="s">
        <v>12</v>
      </c>
    </row>
    <row r="7" spans="2:7" x14ac:dyDescent="0.25">
      <c r="B7" s="11" t="s">
        <v>4</v>
      </c>
      <c r="C7" s="16" t="s">
        <v>5</v>
      </c>
      <c r="D7" s="2" t="s">
        <v>7</v>
      </c>
      <c r="E7" s="16"/>
      <c r="F7" s="2"/>
      <c r="G7" s="16" t="s">
        <v>13</v>
      </c>
    </row>
    <row r="8" spans="2:7" x14ac:dyDescent="0.25">
      <c r="B8" s="4"/>
      <c r="C8" s="17"/>
      <c r="E8" s="17"/>
      <c r="G8" s="16"/>
    </row>
    <row r="9" spans="2:7" ht="15.75" thickBot="1" x14ac:dyDescent="0.3">
      <c r="B9" s="8"/>
      <c r="C9" s="18"/>
      <c r="D9" s="9"/>
      <c r="E9" s="18"/>
      <c r="F9" s="9"/>
      <c r="G9" s="33" t="s">
        <v>14</v>
      </c>
    </row>
    <row r="10" spans="2:7" x14ac:dyDescent="0.25">
      <c r="B10" s="12" t="s">
        <v>8</v>
      </c>
      <c r="C10" s="19" t="s">
        <v>9</v>
      </c>
      <c r="D10" s="13">
        <v>1307</v>
      </c>
      <c r="E10" s="26" t="s">
        <v>10</v>
      </c>
      <c r="F10" s="21" t="s">
        <v>11</v>
      </c>
      <c r="G10" s="30">
        <f>[1]Payments!$AS$24</f>
        <v>2384.33</v>
      </c>
    </row>
    <row r="11" spans="2:7" x14ac:dyDescent="0.25">
      <c r="B11" s="12" t="s">
        <v>8</v>
      </c>
      <c r="C11" s="19" t="s">
        <v>9</v>
      </c>
      <c r="D11" s="13">
        <v>1311</v>
      </c>
      <c r="E11" s="26" t="s">
        <v>15</v>
      </c>
      <c r="F11" s="21" t="s">
        <v>16</v>
      </c>
      <c r="G11" s="31">
        <f>[1]Payments!$AS$28</f>
        <v>609.09</v>
      </c>
    </row>
    <row r="12" spans="2:7" x14ac:dyDescent="0.25">
      <c r="B12" s="12" t="s">
        <v>8</v>
      </c>
      <c r="C12" s="19" t="s">
        <v>9</v>
      </c>
      <c r="D12" s="13">
        <v>1312</v>
      </c>
      <c r="E12" s="26" t="s">
        <v>17</v>
      </c>
      <c r="F12" s="21" t="s">
        <v>18</v>
      </c>
      <c r="G12" s="32">
        <f>[1]Payments!$AS$29</f>
        <v>3546.52</v>
      </c>
    </row>
    <row r="13" spans="2:7" x14ac:dyDescent="0.25">
      <c r="B13" s="12" t="s">
        <v>8</v>
      </c>
      <c r="C13" s="19" t="s">
        <v>9</v>
      </c>
      <c r="D13" s="13">
        <v>1313</v>
      </c>
      <c r="E13" s="26" t="s">
        <v>17</v>
      </c>
      <c r="F13" s="21" t="s">
        <v>19</v>
      </c>
      <c r="G13" s="32">
        <f>[1]Payments!$AS$30</f>
        <v>4330</v>
      </c>
    </row>
    <row r="14" spans="2:7" x14ac:dyDescent="0.25">
      <c r="B14" s="12" t="s">
        <v>8</v>
      </c>
      <c r="C14" s="19" t="s">
        <v>9</v>
      </c>
      <c r="D14" s="13">
        <v>1317</v>
      </c>
      <c r="E14" s="26" t="s">
        <v>20</v>
      </c>
      <c r="F14" s="21" t="s">
        <v>21</v>
      </c>
      <c r="G14" s="32">
        <f>[1]Payments!$AS$34</f>
        <v>8000</v>
      </c>
    </row>
    <row r="15" spans="2:7" x14ac:dyDescent="0.25">
      <c r="B15" s="12" t="s">
        <v>8</v>
      </c>
      <c r="C15" s="19" t="s">
        <v>9</v>
      </c>
      <c r="D15" s="13">
        <v>1318</v>
      </c>
      <c r="E15" s="26" t="s">
        <v>22</v>
      </c>
      <c r="F15" s="21" t="s">
        <v>21</v>
      </c>
      <c r="G15" s="32">
        <f>[1]Payments!AS35</f>
        <v>1000</v>
      </c>
    </row>
    <row r="16" spans="2:7" x14ac:dyDescent="0.25">
      <c r="B16" s="12" t="s">
        <v>8</v>
      </c>
      <c r="C16" s="19" t="s">
        <v>9</v>
      </c>
      <c r="D16" s="13">
        <v>1319</v>
      </c>
      <c r="E16" s="26" t="s">
        <v>23</v>
      </c>
      <c r="F16" s="21" t="s">
        <v>21</v>
      </c>
      <c r="G16" s="32">
        <f>[1]Payments!AS36</f>
        <v>1000</v>
      </c>
    </row>
    <row r="17" spans="2:7" x14ac:dyDescent="0.25">
      <c r="B17" s="12" t="s">
        <v>8</v>
      </c>
      <c r="C17" s="19" t="s">
        <v>9</v>
      </c>
      <c r="D17" s="13">
        <v>1320</v>
      </c>
      <c r="E17" s="26" t="s">
        <v>24</v>
      </c>
      <c r="F17" s="21" t="s">
        <v>21</v>
      </c>
      <c r="G17" s="32">
        <f>[1]Payments!AS37</f>
        <v>500</v>
      </c>
    </row>
    <row r="18" spans="2:7" x14ac:dyDescent="0.25">
      <c r="B18" s="12" t="s">
        <v>8</v>
      </c>
      <c r="C18" s="19" t="s">
        <v>9</v>
      </c>
      <c r="D18" s="13">
        <v>1321</v>
      </c>
      <c r="E18" s="26" t="s">
        <v>25</v>
      </c>
      <c r="F18" s="21" t="s">
        <v>21</v>
      </c>
      <c r="G18" s="32">
        <f>[1]Payments!AS38</f>
        <v>500</v>
      </c>
    </row>
    <row r="19" spans="2:7" x14ac:dyDescent="0.25">
      <c r="B19" s="12" t="s">
        <v>8</v>
      </c>
      <c r="C19" s="19" t="s">
        <v>9</v>
      </c>
      <c r="D19" s="13">
        <v>1322</v>
      </c>
      <c r="E19" s="26" t="s">
        <v>26</v>
      </c>
      <c r="F19" s="21" t="s">
        <v>21</v>
      </c>
      <c r="G19" s="32">
        <f>[1]Payments!AS39</f>
        <v>500</v>
      </c>
    </row>
    <row r="20" spans="2:7" x14ac:dyDescent="0.25">
      <c r="B20" s="12" t="s">
        <v>8</v>
      </c>
      <c r="C20" s="19" t="s">
        <v>9</v>
      </c>
      <c r="D20" s="13">
        <v>1323</v>
      </c>
      <c r="E20" s="26" t="s">
        <v>27</v>
      </c>
      <c r="F20" s="21" t="s">
        <v>21</v>
      </c>
      <c r="G20" s="32">
        <f>[1]Payments!AS40</f>
        <v>1000</v>
      </c>
    </row>
    <row r="21" spans="2:7" x14ac:dyDescent="0.25">
      <c r="B21" s="12" t="s">
        <v>8</v>
      </c>
      <c r="C21" s="19" t="s">
        <v>9</v>
      </c>
      <c r="D21" s="13">
        <v>1324</v>
      </c>
      <c r="E21" s="26" t="s">
        <v>28</v>
      </c>
      <c r="F21" s="21" t="s">
        <v>21</v>
      </c>
      <c r="G21" s="32">
        <f>[1]Payments!AS41</f>
        <v>2000</v>
      </c>
    </row>
    <row r="22" spans="2:7" x14ac:dyDescent="0.25">
      <c r="B22" s="12" t="s">
        <v>8</v>
      </c>
      <c r="C22" s="19" t="s">
        <v>9</v>
      </c>
      <c r="D22" s="13">
        <v>1325</v>
      </c>
      <c r="E22" s="26" t="s">
        <v>29</v>
      </c>
      <c r="F22" s="21" t="s">
        <v>21</v>
      </c>
      <c r="G22" s="32">
        <f>[1]Payments!AS42</f>
        <v>1000</v>
      </c>
    </row>
    <row r="23" spans="2:7" x14ac:dyDescent="0.25">
      <c r="B23" s="12" t="s">
        <v>8</v>
      </c>
      <c r="C23" s="19" t="s">
        <v>9</v>
      </c>
      <c r="D23" s="13">
        <v>1326</v>
      </c>
      <c r="E23" s="26" t="s">
        <v>30</v>
      </c>
      <c r="F23" s="21" t="s">
        <v>21</v>
      </c>
      <c r="G23" s="32">
        <f>[1]Payments!AS43</f>
        <v>1000</v>
      </c>
    </row>
    <row r="24" spans="2:7" x14ac:dyDescent="0.25">
      <c r="B24" s="12" t="s">
        <v>8</v>
      </c>
      <c r="C24" s="19" t="s">
        <v>9</v>
      </c>
      <c r="D24" s="13">
        <v>1327</v>
      </c>
      <c r="E24" s="26" t="s">
        <v>31</v>
      </c>
      <c r="F24" s="21" t="s">
        <v>21</v>
      </c>
      <c r="G24" s="32">
        <f>[1]Payments!AS44</f>
        <v>2000</v>
      </c>
    </row>
    <row r="25" spans="2:7" x14ac:dyDescent="0.25">
      <c r="B25" s="12" t="s">
        <v>8</v>
      </c>
      <c r="C25" s="19" t="s">
        <v>9</v>
      </c>
      <c r="D25" s="13">
        <v>1328</v>
      </c>
      <c r="E25" s="26" t="s">
        <v>32</v>
      </c>
      <c r="F25" s="21" t="s">
        <v>21</v>
      </c>
      <c r="G25" s="32">
        <f>[1]Payments!AS45</f>
        <v>2000</v>
      </c>
    </row>
    <row r="26" spans="2:7" x14ac:dyDescent="0.25">
      <c r="B26" s="12" t="s">
        <v>8</v>
      </c>
      <c r="C26" s="19" t="s">
        <v>9</v>
      </c>
      <c r="D26" s="13">
        <v>1329</v>
      </c>
      <c r="E26" s="26" t="s">
        <v>33</v>
      </c>
      <c r="F26" s="21" t="s">
        <v>21</v>
      </c>
      <c r="G26" s="32">
        <f>[1]Payments!AS46</f>
        <v>2000</v>
      </c>
    </row>
    <row r="27" spans="2:7" x14ac:dyDescent="0.25">
      <c r="B27" s="12" t="s">
        <v>8</v>
      </c>
      <c r="C27" s="19" t="s">
        <v>9</v>
      </c>
      <c r="D27" s="13">
        <v>1330</v>
      </c>
      <c r="E27" s="26" t="s">
        <v>34</v>
      </c>
      <c r="F27" s="21" t="s">
        <v>21</v>
      </c>
      <c r="G27" s="32">
        <f>[1]Payments!AS47</f>
        <v>1500</v>
      </c>
    </row>
    <row r="28" spans="2:7" x14ac:dyDescent="0.25">
      <c r="B28" s="12" t="s">
        <v>8</v>
      </c>
      <c r="C28" s="19" t="s">
        <v>9</v>
      </c>
      <c r="D28" s="13">
        <v>1331</v>
      </c>
      <c r="E28" s="26" t="s">
        <v>27</v>
      </c>
      <c r="F28" s="21" t="s">
        <v>21</v>
      </c>
      <c r="G28" s="32">
        <f>[1]Payments!AS48</f>
        <v>1000</v>
      </c>
    </row>
    <row r="29" spans="2:7" x14ac:dyDescent="0.25">
      <c r="B29" s="12" t="s">
        <v>8</v>
      </c>
      <c r="C29" s="19" t="s">
        <v>9</v>
      </c>
      <c r="D29" s="13">
        <v>1332</v>
      </c>
      <c r="E29" s="26" t="s">
        <v>35</v>
      </c>
      <c r="F29" s="21" t="s">
        <v>21</v>
      </c>
      <c r="G29" s="32">
        <f>[1]Payments!AS49</f>
        <v>1500</v>
      </c>
    </row>
    <row r="30" spans="2:7" x14ac:dyDescent="0.25">
      <c r="B30" s="12" t="s">
        <v>8</v>
      </c>
      <c r="C30" s="19" t="s">
        <v>9</v>
      </c>
      <c r="D30" s="13">
        <v>1333</v>
      </c>
      <c r="E30" s="26" t="s">
        <v>36</v>
      </c>
      <c r="F30" s="21" t="s">
        <v>37</v>
      </c>
      <c r="G30" s="32">
        <f>[1]Payments!AS50</f>
        <v>1440</v>
      </c>
    </row>
    <row r="31" spans="2:7" x14ac:dyDescent="0.25">
      <c r="B31" s="12" t="s">
        <v>8</v>
      </c>
      <c r="C31" s="19" t="s">
        <v>9</v>
      </c>
      <c r="D31" s="13">
        <v>1335</v>
      </c>
      <c r="E31" s="26" t="s">
        <v>10</v>
      </c>
      <c r="F31" s="21" t="s">
        <v>11</v>
      </c>
      <c r="G31" s="31">
        <f>[1]Payments!$AS$52</f>
        <v>3251.45</v>
      </c>
    </row>
    <row r="32" spans="2:7" x14ac:dyDescent="0.25">
      <c r="B32" s="12" t="s">
        <v>38</v>
      </c>
      <c r="C32" s="19" t="s">
        <v>39</v>
      </c>
      <c r="D32" s="13">
        <v>1337</v>
      </c>
      <c r="E32" s="26" t="s">
        <v>17</v>
      </c>
      <c r="F32" s="21" t="s">
        <v>40</v>
      </c>
      <c r="G32" s="32">
        <f>[1]Payments!$AS$54</f>
        <v>562.5</v>
      </c>
    </row>
    <row r="33" spans="2:7" x14ac:dyDescent="0.25">
      <c r="B33" s="12" t="s">
        <v>38</v>
      </c>
      <c r="C33" s="19" t="s">
        <v>39</v>
      </c>
      <c r="D33" s="13">
        <v>1339</v>
      </c>
      <c r="E33" s="26" t="s">
        <v>41</v>
      </c>
      <c r="F33" s="21" t="s">
        <v>42</v>
      </c>
      <c r="G33" s="32">
        <f>[1]Payments!$AS$56</f>
        <v>570</v>
      </c>
    </row>
    <row r="34" spans="2:7" x14ac:dyDescent="0.25">
      <c r="B34" s="12" t="s">
        <v>38</v>
      </c>
      <c r="C34" s="19" t="s">
        <v>39</v>
      </c>
      <c r="D34" s="13">
        <v>1342</v>
      </c>
      <c r="E34" s="26" t="s">
        <v>43</v>
      </c>
      <c r="F34" s="22" t="s">
        <v>21</v>
      </c>
      <c r="G34" s="31">
        <f>[1]Payments!$AS$59</f>
        <v>7500</v>
      </c>
    </row>
    <row r="35" spans="2:7" x14ac:dyDescent="0.25">
      <c r="B35" s="12" t="s">
        <v>38</v>
      </c>
      <c r="C35" s="19" t="s">
        <v>39</v>
      </c>
      <c r="D35" s="13">
        <v>1347</v>
      </c>
      <c r="E35" s="26" t="s">
        <v>36</v>
      </c>
      <c r="F35" s="21" t="s">
        <v>44</v>
      </c>
      <c r="G35" s="32">
        <f>[1]Payments!$AS$75</f>
        <v>600</v>
      </c>
    </row>
    <row r="36" spans="2:7" x14ac:dyDescent="0.25">
      <c r="B36" s="12" t="s">
        <v>38</v>
      </c>
      <c r="C36" s="19" t="s">
        <v>39</v>
      </c>
      <c r="D36" s="13">
        <v>1349</v>
      </c>
      <c r="E36" s="26" t="s">
        <v>10</v>
      </c>
      <c r="F36" s="21" t="s">
        <v>11</v>
      </c>
      <c r="G36" s="32">
        <f>[1]Payments!$AS$77</f>
        <v>652.18000000000006</v>
      </c>
    </row>
    <row r="37" spans="2:7" x14ac:dyDescent="0.25">
      <c r="B37" s="12" t="s">
        <v>38</v>
      </c>
      <c r="C37" s="19" t="s">
        <v>39</v>
      </c>
      <c r="D37" s="13">
        <v>1351</v>
      </c>
      <c r="E37" s="26" t="s">
        <v>45</v>
      </c>
      <c r="F37" s="21" t="s">
        <v>46</v>
      </c>
      <c r="G37" s="31">
        <f>[1]Payments!$AS$79</f>
        <v>753.78</v>
      </c>
    </row>
    <row r="38" spans="2:7" x14ac:dyDescent="0.25">
      <c r="B38" s="12" t="s">
        <v>38</v>
      </c>
      <c r="C38" s="19" t="s">
        <v>39</v>
      </c>
      <c r="D38" s="13">
        <v>1354</v>
      </c>
      <c r="E38" s="26" t="s">
        <v>47</v>
      </c>
      <c r="F38" s="21" t="s">
        <v>48</v>
      </c>
      <c r="G38" s="32">
        <f>[1]Payments!$AS$82</f>
        <v>1522.9</v>
      </c>
    </row>
    <row r="39" spans="2:7" x14ac:dyDescent="0.25">
      <c r="B39" s="12" t="s">
        <v>38</v>
      </c>
      <c r="C39" s="19" t="s">
        <v>39</v>
      </c>
      <c r="D39" s="13">
        <v>1357</v>
      </c>
      <c r="E39" s="26" t="s">
        <v>15</v>
      </c>
      <c r="F39" s="21" t="s">
        <v>16</v>
      </c>
      <c r="G39" s="32">
        <f>[1]Payments!AS85</f>
        <v>702.25</v>
      </c>
    </row>
    <row r="40" spans="2:7" x14ac:dyDescent="0.25">
      <c r="B40" s="12" t="s">
        <v>38</v>
      </c>
      <c r="C40" s="19" t="s">
        <v>39</v>
      </c>
      <c r="D40" s="13">
        <v>1358</v>
      </c>
      <c r="E40" s="26" t="s">
        <v>49</v>
      </c>
      <c r="F40" s="21" t="s">
        <v>50</v>
      </c>
      <c r="G40" s="32">
        <f>[1]Payments!AS86</f>
        <v>554.14</v>
      </c>
    </row>
    <row r="41" spans="2:7" x14ac:dyDescent="0.25">
      <c r="B41" s="12" t="s">
        <v>38</v>
      </c>
      <c r="C41" s="19" t="s">
        <v>39</v>
      </c>
      <c r="D41" s="13">
        <v>1359</v>
      </c>
      <c r="E41" s="26" t="s">
        <v>47</v>
      </c>
      <c r="F41" s="21" t="s">
        <v>48</v>
      </c>
      <c r="G41" s="32">
        <f>[1]Payments!AS87</f>
        <v>600</v>
      </c>
    </row>
    <row r="42" spans="2:7" x14ac:dyDescent="0.25">
      <c r="B42" s="12" t="s">
        <v>38</v>
      </c>
      <c r="C42" s="19" t="s">
        <v>39</v>
      </c>
      <c r="D42" s="13">
        <v>1361</v>
      </c>
      <c r="E42" s="26" t="s">
        <v>51</v>
      </c>
      <c r="F42" s="21" t="s">
        <v>52</v>
      </c>
      <c r="G42" s="32">
        <f>[1]Payments!$AS$89</f>
        <v>500</v>
      </c>
    </row>
    <row r="43" spans="2:7" x14ac:dyDescent="0.25">
      <c r="B43" s="12" t="s">
        <v>53</v>
      </c>
      <c r="C43" s="19" t="s">
        <v>54</v>
      </c>
      <c r="D43" s="13">
        <v>1367</v>
      </c>
      <c r="E43" s="26" t="s">
        <v>36</v>
      </c>
      <c r="F43" s="21" t="s">
        <v>55</v>
      </c>
      <c r="G43" s="32">
        <f>[1]Payments!AS105</f>
        <v>1187.5</v>
      </c>
    </row>
    <row r="44" spans="2:7" x14ac:dyDescent="0.25">
      <c r="B44" s="12" t="s">
        <v>53</v>
      </c>
      <c r="C44" s="19" t="s">
        <v>54</v>
      </c>
      <c r="D44" s="13">
        <v>1368</v>
      </c>
      <c r="E44" s="26" t="s">
        <v>10</v>
      </c>
      <c r="F44" s="21" t="s">
        <v>11</v>
      </c>
      <c r="G44" s="32">
        <f>[1]Payments!AS106</f>
        <v>7473.9400000000005</v>
      </c>
    </row>
    <row r="45" spans="2:7" x14ac:dyDescent="0.25">
      <c r="B45" s="12" t="s">
        <v>53</v>
      </c>
      <c r="C45" s="19" t="s">
        <v>54</v>
      </c>
      <c r="D45" s="13">
        <v>1372</v>
      </c>
      <c r="E45" s="26" t="s">
        <v>56</v>
      </c>
      <c r="F45" s="21" t="s">
        <v>57</v>
      </c>
      <c r="G45" s="31">
        <f>[1]Payments!$AS$110</f>
        <v>3290</v>
      </c>
    </row>
    <row r="46" spans="2:7" x14ac:dyDescent="0.25">
      <c r="B46" s="5" t="s">
        <v>53</v>
      </c>
      <c r="C46" s="20" t="s">
        <v>54</v>
      </c>
      <c r="D46" s="6">
        <v>1375</v>
      </c>
      <c r="E46" s="27" t="s">
        <v>15</v>
      </c>
      <c r="F46" s="7" t="s">
        <v>16</v>
      </c>
      <c r="G46" s="32">
        <f>[1]Payments!$AS$113</f>
        <v>640.91</v>
      </c>
    </row>
    <row r="47" spans="2:7" x14ac:dyDescent="0.25">
      <c r="B47" s="12" t="s">
        <v>53</v>
      </c>
      <c r="C47" s="19" t="s">
        <v>54</v>
      </c>
      <c r="D47" s="13">
        <v>1376</v>
      </c>
      <c r="E47" s="26" t="s">
        <v>58</v>
      </c>
      <c r="F47" s="21" t="s">
        <v>59</v>
      </c>
      <c r="G47" s="31">
        <f>[1]Payments!$AS$114</f>
        <v>2000</v>
      </c>
    </row>
    <row r="48" spans="2:7" x14ac:dyDescent="0.25">
      <c r="B48" s="12" t="s">
        <v>53</v>
      </c>
      <c r="C48" s="19" t="s">
        <v>54</v>
      </c>
      <c r="D48" s="13">
        <v>1378</v>
      </c>
      <c r="E48" s="26" t="s">
        <v>60</v>
      </c>
      <c r="F48" s="21" t="s">
        <v>61</v>
      </c>
      <c r="G48" s="32">
        <f>[1]Payments!AS116</f>
        <v>720</v>
      </c>
    </row>
    <row r="49" spans="2:7" x14ac:dyDescent="0.25">
      <c r="B49" s="12" t="s">
        <v>53</v>
      </c>
      <c r="C49" s="19" t="s">
        <v>54</v>
      </c>
      <c r="D49" s="13">
        <v>1379</v>
      </c>
      <c r="E49" s="26" t="s">
        <v>36</v>
      </c>
      <c r="F49" s="21" t="s">
        <v>62</v>
      </c>
      <c r="G49" s="32">
        <f>[1]Payments!AS117</f>
        <v>1430</v>
      </c>
    </row>
    <row r="50" spans="2:7" x14ac:dyDescent="0.25">
      <c r="B50" s="12" t="s">
        <v>53</v>
      </c>
      <c r="C50" s="19" t="s">
        <v>54</v>
      </c>
      <c r="D50" s="13">
        <v>1380</v>
      </c>
      <c r="E50" s="26" t="s">
        <v>10</v>
      </c>
      <c r="F50" s="21" t="s">
        <v>11</v>
      </c>
      <c r="G50" s="32">
        <f>[1]Payments!AS118</f>
        <v>4266.3799999999992</v>
      </c>
    </row>
    <row r="51" spans="2:7" x14ac:dyDescent="0.25">
      <c r="B51" s="12" t="s">
        <v>53</v>
      </c>
      <c r="C51" s="19" t="s">
        <v>54</v>
      </c>
      <c r="D51" s="13">
        <v>1381</v>
      </c>
      <c r="E51" s="26" t="s">
        <v>63</v>
      </c>
      <c r="F51" s="21" t="s">
        <v>21</v>
      </c>
      <c r="G51" s="32">
        <f>[1]Payments!AS119</f>
        <v>7500</v>
      </c>
    </row>
    <row r="52" spans="2:7" x14ac:dyDescent="0.25">
      <c r="B52" s="12" t="s">
        <v>53</v>
      </c>
      <c r="C52" s="19" t="s">
        <v>54</v>
      </c>
      <c r="D52" s="13">
        <v>1388</v>
      </c>
      <c r="E52" s="26" t="s">
        <v>64</v>
      </c>
      <c r="F52" s="21" t="s">
        <v>65</v>
      </c>
      <c r="G52" s="31">
        <f>[1]Payments!$AS$136</f>
        <v>884</v>
      </c>
    </row>
    <row r="53" spans="2:7" x14ac:dyDescent="0.25">
      <c r="B53" s="12" t="s">
        <v>53</v>
      </c>
      <c r="C53" s="19" t="s">
        <v>54</v>
      </c>
      <c r="D53" s="13">
        <v>1391</v>
      </c>
      <c r="E53" s="26" t="s">
        <v>36</v>
      </c>
      <c r="F53" s="21" t="s">
        <v>66</v>
      </c>
      <c r="G53" s="32">
        <f>[1]Payments!$AS$139</f>
        <v>1700</v>
      </c>
    </row>
    <row r="54" spans="2:7" x14ac:dyDescent="0.25">
      <c r="B54" s="5" t="s">
        <v>53</v>
      </c>
      <c r="C54" s="20" t="s">
        <v>54</v>
      </c>
      <c r="D54" s="6">
        <v>1393</v>
      </c>
      <c r="E54" s="27" t="s">
        <v>15</v>
      </c>
      <c r="F54" s="7" t="s">
        <v>16</v>
      </c>
      <c r="G54" s="32">
        <f>[1]Payments!AS141</f>
        <v>641.11</v>
      </c>
    </row>
    <row r="55" spans="2:7" x14ac:dyDescent="0.25">
      <c r="B55" s="5" t="s">
        <v>53</v>
      </c>
      <c r="C55" s="20" t="s">
        <v>54</v>
      </c>
      <c r="D55" s="6">
        <v>1394</v>
      </c>
      <c r="E55" s="27" t="s">
        <v>49</v>
      </c>
      <c r="F55" s="7" t="s">
        <v>50</v>
      </c>
      <c r="G55" s="32">
        <f>[1]Payments!AS142</f>
        <v>973.01</v>
      </c>
    </row>
    <row r="56" spans="2:7" x14ac:dyDescent="0.25">
      <c r="B56" s="12" t="s">
        <v>53</v>
      </c>
      <c r="C56" s="19" t="s">
        <v>54</v>
      </c>
      <c r="D56" s="13">
        <v>1397</v>
      </c>
      <c r="E56" s="26" t="s">
        <v>17</v>
      </c>
      <c r="F56" s="21" t="s">
        <v>40</v>
      </c>
      <c r="G56" s="32">
        <f>[1]Payments!$AS$159</f>
        <v>562.5</v>
      </c>
    </row>
    <row r="57" spans="2:7" x14ac:dyDescent="0.25">
      <c r="B57" s="12" t="s">
        <v>67</v>
      </c>
      <c r="C57" s="19" t="s">
        <v>68</v>
      </c>
      <c r="D57" s="14">
        <v>1404</v>
      </c>
      <c r="E57" s="28" t="s">
        <v>10</v>
      </c>
      <c r="F57" s="23" t="s">
        <v>11</v>
      </c>
      <c r="G57" s="32">
        <f>[1]Payments!$AS$177</f>
        <v>8392.61</v>
      </c>
    </row>
    <row r="58" spans="2:7" x14ac:dyDescent="0.25">
      <c r="B58" s="12" t="s">
        <v>67</v>
      </c>
      <c r="C58" s="19" t="s">
        <v>68</v>
      </c>
      <c r="D58" s="14">
        <v>1412</v>
      </c>
      <c r="E58" s="29" t="s">
        <v>70</v>
      </c>
      <c r="F58" s="24" t="s">
        <v>71</v>
      </c>
      <c r="G58" s="32">
        <f>[1]Payments!$AS$185</f>
        <v>642</v>
      </c>
    </row>
    <row r="59" spans="2:7" x14ac:dyDescent="0.25">
      <c r="B59" s="12" t="s">
        <v>67</v>
      </c>
      <c r="C59" s="19" t="s">
        <v>68</v>
      </c>
      <c r="D59" s="14">
        <v>1415</v>
      </c>
      <c r="E59" s="28" t="s">
        <v>49</v>
      </c>
      <c r="F59" s="23" t="s">
        <v>50</v>
      </c>
      <c r="G59" s="32">
        <f>[1]Payments!AS188</f>
        <v>1101.7</v>
      </c>
    </row>
    <row r="60" spans="2:7" x14ac:dyDescent="0.25">
      <c r="B60" s="12" t="s">
        <v>67</v>
      </c>
      <c r="C60" s="19" t="s">
        <v>68</v>
      </c>
      <c r="D60" s="14">
        <v>1416</v>
      </c>
      <c r="E60" s="28" t="s">
        <v>15</v>
      </c>
      <c r="F60" s="23" t="s">
        <v>72</v>
      </c>
      <c r="G60" s="32">
        <f>[1]Payments!AS189</f>
        <v>702.45</v>
      </c>
    </row>
    <row r="61" spans="2:7" x14ac:dyDescent="0.25">
      <c r="B61" s="12" t="s">
        <v>73</v>
      </c>
      <c r="C61" s="19" t="s">
        <v>74</v>
      </c>
      <c r="D61" s="14">
        <v>1450</v>
      </c>
      <c r="E61" s="28" t="s">
        <v>10</v>
      </c>
      <c r="F61" s="23" t="s">
        <v>11</v>
      </c>
      <c r="G61" s="32">
        <f>[1]Payments!$AS$227</f>
        <v>4812.82</v>
      </c>
    </row>
    <row r="62" spans="2:7" x14ac:dyDescent="0.25">
      <c r="B62" s="12" t="s">
        <v>73</v>
      </c>
      <c r="C62" s="19" t="s">
        <v>74</v>
      </c>
      <c r="D62" s="14">
        <v>1451</v>
      </c>
      <c r="E62" s="28" t="s">
        <v>36</v>
      </c>
      <c r="F62" s="24" t="s">
        <v>75</v>
      </c>
      <c r="G62" s="32">
        <f>[1]Payments!$AS$228</f>
        <v>1436.5</v>
      </c>
    </row>
    <row r="63" spans="2:7" x14ac:dyDescent="0.25">
      <c r="B63" s="12" t="s">
        <v>73</v>
      </c>
      <c r="C63" s="19" t="s">
        <v>74</v>
      </c>
      <c r="D63" s="14">
        <v>1454</v>
      </c>
      <c r="E63" s="28" t="s">
        <v>15</v>
      </c>
      <c r="F63" s="25" t="s">
        <v>16</v>
      </c>
      <c r="G63" s="32">
        <f>[1]Payments!$AS$231</f>
        <v>641.11</v>
      </c>
    </row>
    <row r="64" spans="2:7" x14ac:dyDescent="0.25">
      <c r="B64" s="12" t="s">
        <v>73</v>
      </c>
      <c r="C64" s="19" t="s">
        <v>74</v>
      </c>
      <c r="D64" s="14">
        <v>1456</v>
      </c>
      <c r="E64" s="28" t="s">
        <v>76</v>
      </c>
      <c r="F64" s="23" t="s">
        <v>77</v>
      </c>
      <c r="G64" s="32">
        <f>[1]Payments!$AS$233</f>
        <v>600</v>
      </c>
    </row>
    <row r="65" spans="2:7" x14ac:dyDescent="0.25">
      <c r="B65" s="12" t="s">
        <v>73</v>
      </c>
      <c r="C65" s="19" t="s">
        <v>74</v>
      </c>
      <c r="D65" s="14">
        <v>1462</v>
      </c>
      <c r="E65" s="28" t="s">
        <v>36</v>
      </c>
      <c r="F65" s="23" t="s">
        <v>78</v>
      </c>
      <c r="G65" s="32">
        <f>[1]Payments!$AS$239</f>
        <v>820</v>
      </c>
    </row>
    <row r="66" spans="2:7" x14ac:dyDescent="0.25">
      <c r="B66" s="12" t="s">
        <v>73</v>
      </c>
      <c r="C66" s="19" t="s">
        <v>74</v>
      </c>
      <c r="D66" s="14">
        <v>1465</v>
      </c>
      <c r="E66" s="28" t="s">
        <v>10</v>
      </c>
      <c r="F66" s="23" t="s">
        <v>11</v>
      </c>
      <c r="G66" s="32">
        <f>[1]Payments!$AS$242</f>
        <v>4334.43</v>
      </c>
    </row>
    <row r="67" spans="2:7" x14ac:dyDescent="0.25">
      <c r="B67" s="12" t="s">
        <v>73</v>
      </c>
      <c r="C67" s="19" t="s">
        <v>74</v>
      </c>
      <c r="D67" s="14">
        <v>1467</v>
      </c>
      <c r="E67" s="28" t="s">
        <v>47</v>
      </c>
      <c r="F67" s="23" t="s">
        <v>79</v>
      </c>
      <c r="G67" s="31">
        <f>[1]Payments!$AS$244</f>
        <v>600</v>
      </c>
    </row>
    <row r="68" spans="2:7" x14ac:dyDescent="0.25">
      <c r="B68" s="12" t="s">
        <v>73</v>
      </c>
      <c r="C68" s="19" t="s">
        <v>74</v>
      </c>
      <c r="D68" s="14">
        <v>1469</v>
      </c>
      <c r="E68" s="29" t="s">
        <v>36</v>
      </c>
      <c r="F68" s="24" t="s">
        <v>80</v>
      </c>
      <c r="G68" s="31">
        <f>[1]Payments!AS246</f>
        <v>1350</v>
      </c>
    </row>
    <row r="69" spans="2:7" x14ac:dyDescent="0.25">
      <c r="B69" s="12" t="s">
        <v>73</v>
      </c>
      <c r="C69" s="19" t="s">
        <v>74</v>
      </c>
      <c r="D69" s="14">
        <v>1470</v>
      </c>
      <c r="E69" s="29" t="s">
        <v>81</v>
      </c>
      <c r="F69" s="24" t="s">
        <v>82</v>
      </c>
      <c r="G69" s="31">
        <f>[1]Payments!AS247</f>
        <v>983</v>
      </c>
    </row>
    <row r="70" spans="2:7" x14ac:dyDescent="0.25">
      <c r="B70" s="12" t="s">
        <v>73</v>
      </c>
      <c r="C70" s="19" t="s">
        <v>74</v>
      </c>
      <c r="D70" s="14">
        <v>1476</v>
      </c>
      <c r="E70" s="29" t="s">
        <v>17</v>
      </c>
      <c r="F70" s="23" t="s">
        <v>40</v>
      </c>
      <c r="G70" s="31">
        <f>[1]Payments!$AS$263</f>
        <v>562.20000000000005</v>
      </c>
    </row>
    <row r="71" spans="2:7" x14ac:dyDescent="0.25">
      <c r="B71" s="12" t="s">
        <v>73</v>
      </c>
      <c r="C71" s="19" t="s">
        <v>74</v>
      </c>
      <c r="D71" s="14">
        <v>1477</v>
      </c>
      <c r="E71" s="29" t="s">
        <v>69</v>
      </c>
      <c r="F71" s="23" t="s">
        <v>83</v>
      </c>
      <c r="G71" s="32">
        <f>[1]Payments!$AS$264</f>
        <v>1180</v>
      </c>
    </row>
    <row r="72" spans="2:7" x14ac:dyDescent="0.25">
      <c r="B72" s="12" t="s">
        <v>73</v>
      </c>
      <c r="C72" s="19" t="s">
        <v>74</v>
      </c>
      <c r="D72" s="14">
        <v>1479</v>
      </c>
      <c r="E72" s="28" t="s">
        <v>15</v>
      </c>
      <c r="F72" s="25" t="s">
        <v>16</v>
      </c>
      <c r="G72" s="32">
        <f>[1]Payments!$AS$266</f>
        <v>641.11</v>
      </c>
    </row>
    <row r="73" spans="2:7" x14ac:dyDescent="0.25">
      <c r="B73" s="12" t="s">
        <v>73</v>
      </c>
      <c r="C73" s="19" t="s">
        <v>74</v>
      </c>
      <c r="D73" s="14">
        <v>1482</v>
      </c>
      <c r="E73" s="29" t="s">
        <v>36</v>
      </c>
      <c r="F73" s="23" t="s">
        <v>84</v>
      </c>
      <c r="G73" s="32">
        <f>[1]Payments!$AS$269</f>
        <v>975</v>
      </c>
    </row>
    <row r="74" spans="2:7" x14ac:dyDescent="0.25">
      <c r="B74" s="12" t="s">
        <v>73</v>
      </c>
      <c r="C74" s="19" t="s">
        <v>74</v>
      </c>
      <c r="D74" s="14">
        <v>1485</v>
      </c>
      <c r="E74" s="29" t="s">
        <v>10</v>
      </c>
      <c r="F74" s="24" t="s">
        <v>11</v>
      </c>
      <c r="G74" s="32">
        <f>[1]Payments!$AS$280</f>
        <v>3513.67</v>
      </c>
    </row>
    <row r="75" spans="2:7" x14ac:dyDescent="0.25">
      <c r="B75" s="12" t="s">
        <v>73</v>
      </c>
      <c r="C75" s="19" t="s">
        <v>74</v>
      </c>
      <c r="D75" s="14">
        <v>1487</v>
      </c>
      <c r="E75" s="29" t="s">
        <v>81</v>
      </c>
      <c r="F75" s="24" t="s">
        <v>85</v>
      </c>
      <c r="G75" s="31">
        <f>[1]Payments!$AS$282</f>
        <v>1499</v>
      </c>
    </row>
    <row r="76" spans="2:7" x14ac:dyDescent="0.25">
      <c r="B76" s="12" t="s">
        <v>88</v>
      </c>
      <c r="C76" s="19" t="s">
        <v>89</v>
      </c>
      <c r="D76" s="14">
        <v>1489</v>
      </c>
      <c r="E76" s="28" t="s">
        <v>86</v>
      </c>
      <c r="F76" s="23" t="s">
        <v>87</v>
      </c>
      <c r="G76" s="32">
        <f>[1]Payments!$AS$295</f>
        <v>2840</v>
      </c>
    </row>
    <row r="77" spans="2:7" x14ac:dyDescent="0.25">
      <c r="B77" s="12" t="s">
        <v>88</v>
      </c>
      <c r="C77" s="19" t="s">
        <v>89</v>
      </c>
      <c r="D77" s="14">
        <v>1495</v>
      </c>
      <c r="E77" s="28" t="s">
        <v>36</v>
      </c>
      <c r="F77" s="23" t="s">
        <v>90</v>
      </c>
      <c r="G77" s="32">
        <f>[1]Payments!$AS$301</f>
        <v>535</v>
      </c>
    </row>
    <row r="78" spans="2:7" x14ac:dyDescent="0.25">
      <c r="B78" s="12" t="s">
        <v>88</v>
      </c>
      <c r="C78" s="19" t="s">
        <v>89</v>
      </c>
      <c r="D78" s="14">
        <v>1500</v>
      </c>
      <c r="E78" s="28" t="s">
        <v>49</v>
      </c>
      <c r="F78" s="23" t="s">
        <v>50</v>
      </c>
      <c r="G78" s="32">
        <f>[1]Payments!AS306</f>
        <v>614.52</v>
      </c>
    </row>
    <row r="79" spans="2:7" x14ac:dyDescent="0.25">
      <c r="B79" s="12" t="s">
        <v>88</v>
      </c>
      <c r="C79" s="19" t="s">
        <v>89</v>
      </c>
      <c r="D79" s="14">
        <v>1501</v>
      </c>
      <c r="E79" s="28" t="s">
        <v>15</v>
      </c>
      <c r="F79" s="25" t="s">
        <v>16</v>
      </c>
      <c r="G79" s="32">
        <f>[1]Payments!AS307</f>
        <v>702.25</v>
      </c>
    </row>
    <row r="80" spans="2:7" x14ac:dyDescent="0.25">
      <c r="B80" s="12" t="s">
        <v>88</v>
      </c>
      <c r="C80" s="19" t="s">
        <v>89</v>
      </c>
      <c r="D80" s="14">
        <v>1503</v>
      </c>
      <c r="E80" s="28" t="s">
        <v>91</v>
      </c>
      <c r="F80" s="23" t="s">
        <v>92</v>
      </c>
      <c r="G80" s="32">
        <f>[1]Payments!$AS$309</f>
        <v>570</v>
      </c>
    </row>
    <row r="81" spans="2:7" x14ac:dyDescent="0.25">
      <c r="B81" s="12" t="s">
        <v>88</v>
      </c>
      <c r="C81" s="19" t="s">
        <v>89</v>
      </c>
      <c r="D81" s="14">
        <v>1516</v>
      </c>
      <c r="E81" s="29" t="s">
        <v>10</v>
      </c>
      <c r="F81" s="23" t="s">
        <v>11</v>
      </c>
      <c r="G81" s="32">
        <f>[1]Payments!$AS$322</f>
        <v>4378.7299999999996</v>
      </c>
    </row>
    <row r="82" spans="2:7" x14ac:dyDescent="0.25">
      <c r="B82" s="12" t="s">
        <v>88</v>
      </c>
      <c r="C82" s="19" t="s">
        <v>89</v>
      </c>
      <c r="D82" s="14">
        <v>1520</v>
      </c>
      <c r="E82" s="28" t="s">
        <v>36</v>
      </c>
      <c r="F82" s="23" t="s">
        <v>93</v>
      </c>
      <c r="G82" s="32">
        <f>[1]Payments!$AS$335</f>
        <v>1245</v>
      </c>
    </row>
    <row r="83" spans="2:7" x14ac:dyDescent="0.25">
      <c r="B83" s="12" t="s">
        <v>88</v>
      </c>
      <c r="C83" s="19" t="s">
        <v>89</v>
      </c>
      <c r="D83" s="14">
        <v>1531</v>
      </c>
      <c r="E83" s="28" t="s">
        <v>15</v>
      </c>
      <c r="F83" s="25" t="s">
        <v>16</v>
      </c>
      <c r="G83" s="32">
        <f>[1]Payments!AS346</f>
        <v>641.30999999999995</v>
      </c>
    </row>
    <row r="84" spans="2:7" x14ac:dyDescent="0.25">
      <c r="B84" s="12" t="s">
        <v>88</v>
      </c>
      <c r="C84" s="19" t="s">
        <v>89</v>
      </c>
      <c r="D84" s="14">
        <v>1532</v>
      </c>
      <c r="E84" s="28" t="s">
        <v>49</v>
      </c>
      <c r="F84" s="23" t="s">
        <v>50</v>
      </c>
      <c r="G84" s="32">
        <f>[1]Payments!AS347</f>
        <v>546.24</v>
      </c>
    </row>
    <row r="85" spans="2:7" x14ac:dyDescent="0.25">
      <c r="B85" s="12" t="s">
        <v>88</v>
      </c>
      <c r="C85" s="19" t="s">
        <v>89</v>
      </c>
      <c r="D85" s="14">
        <v>1534</v>
      </c>
      <c r="E85" s="28" t="s">
        <v>70</v>
      </c>
      <c r="F85" s="25" t="s">
        <v>94</v>
      </c>
      <c r="G85" s="32">
        <f>[1]Payments!$AS$349</f>
        <v>930.54000000000008</v>
      </c>
    </row>
    <row r="86" spans="2:7" x14ac:dyDescent="0.25">
      <c r="B86" s="12" t="s">
        <v>88</v>
      </c>
      <c r="C86" s="19" t="s">
        <v>89</v>
      </c>
      <c r="D86" s="14">
        <v>1536</v>
      </c>
      <c r="E86" s="28" t="s">
        <v>36</v>
      </c>
      <c r="F86" s="25" t="s">
        <v>95</v>
      </c>
      <c r="G86" s="32">
        <f>[1]Payments!$AS$351</f>
        <v>835</v>
      </c>
    </row>
    <row r="87" spans="2:7" x14ac:dyDescent="0.25">
      <c r="B87" s="35" t="s">
        <v>98</v>
      </c>
      <c r="C87" s="36" t="s">
        <v>99</v>
      </c>
      <c r="D87" s="37">
        <v>1539</v>
      </c>
      <c r="E87" s="38" t="s">
        <v>36</v>
      </c>
      <c r="F87" s="38" t="s">
        <v>100</v>
      </c>
      <c r="G87" s="32">
        <f>[1]Payments!$AS$364</f>
        <v>725</v>
      </c>
    </row>
    <row r="88" spans="2:7" x14ac:dyDescent="0.25">
      <c r="B88" s="35" t="s">
        <v>98</v>
      </c>
      <c r="C88" s="36" t="s">
        <v>99</v>
      </c>
      <c r="D88" s="37">
        <v>1540</v>
      </c>
      <c r="E88" s="38" t="s">
        <v>36</v>
      </c>
      <c r="F88" s="39" t="s">
        <v>95</v>
      </c>
      <c r="G88" s="32">
        <f>[1]Payments!$AS$365</f>
        <v>675</v>
      </c>
    </row>
    <row r="89" spans="2:7" x14ac:dyDescent="0.25">
      <c r="B89" s="12" t="s">
        <v>98</v>
      </c>
      <c r="C89" s="19" t="s">
        <v>99</v>
      </c>
      <c r="D89" s="14">
        <v>1543</v>
      </c>
      <c r="E89" s="28" t="s">
        <v>49</v>
      </c>
      <c r="F89" s="25" t="s">
        <v>50</v>
      </c>
      <c r="G89" s="32">
        <f>[1]Payments!$AS$368</f>
        <v>614.52</v>
      </c>
    </row>
    <row r="90" spans="2:7" x14ac:dyDescent="0.25">
      <c r="B90" s="12" t="s">
        <v>98</v>
      </c>
      <c r="C90" s="19" t="s">
        <v>99</v>
      </c>
      <c r="D90" s="14">
        <v>1544</v>
      </c>
      <c r="E90" s="28" t="s">
        <v>15</v>
      </c>
      <c r="F90" s="25" t="s">
        <v>16</v>
      </c>
      <c r="G90" s="32">
        <f>[1]Payments!$AS$369</f>
        <v>702.25</v>
      </c>
    </row>
    <row r="91" spans="2:7" x14ac:dyDescent="0.25">
      <c r="B91" s="12" t="s">
        <v>98</v>
      </c>
      <c r="C91" s="19" t="s">
        <v>99</v>
      </c>
      <c r="D91" s="14">
        <v>1546</v>
      </c>
      <c r="E91" s="28" t="s">
        <v>86</v>
      </c>
      <c r="F91" s="25" t="s">
        <v>87</v>
      </c>
      <c r="G91" s="32">
        <f>[1]Payments!$AS$371</f>
        <v>2840</v>
      </c>
    </row>
    <row r="92" spans="2:7" x14ac:dyDescent="0.25">
      <c r="B92" s="12" t="s">
        <v>98</v>
      </c>
      <c r="C92" s="19" t="s">
        <v>99</v>
      </c>
      <c r="D92" s="14">
        <v>1557</v>
      </c>
      <c r="E92" s="28" t="s">
        <v>17</v>
      </c>
      <c r="F92" s="25" t="s">
        <v>40</v>
      </c>
      <c r="G92" s="32">
        <f>[1]Payments!$AS$382</f>
        <v>562.5</v>
      </c>
    </row>
    <row r="93" spans="2:7" x14ac:dyDescent="0.25">
      <c r="B93" s="12" t="s">
        <v>98</v>
      </c>
      <c r="C93" s="19" t="s">
        <v>99</v>
      </c>
      <c r="D93" s="14">
        <v>1563</v>
      </c>
      <c r="E93" s="28" t="s">
        <v>101</v>
      </c>
      <c r="F93" s="25" t="s">
        <v>102</v>
      </c>
      <c r="G93" s="32">
        <f>[1]Payments!$AS$399</f>
        <v>7153.920000000001</v>
      </c>
    </row>
    <row r="94" spans="2:7" x14ac:dyDescent="0.25">
      <c r="B94" s="12" t="s">
        <v>98</v>
      </c>
      <c r="C94" s="19" t="s">
        <v>99</v>
      </c>
      <c r="D94" s="14">
        <v>1564</v>
      </c>
      <c r="E94" s="28" t="s">
        <v>103</v>
      </c>
      <c r="F94" s="25" t="s">
        <v>11</v>
      </c>
      <c r="G94" s="32">
        <f>[1]Payments!$AS$400</f>
        <v>3033.21</v>
      </c>
    </row>
    <row r="95" spans="2:7" x14ac:dyDescent="0.25">
      <c r="B95" s="12" t="s">
        <v>98</v>
      </c>
      <c r="C95" s="19" t="s">
        <v>99</v>
      </c>
      <c r="D95" s="14">
        <v>1565</v>
      </c>
      <c r="E95" s="28" t="s">
        <v>49</v>
      </c>
      <c r="F95" s="25" t="s">
        <v>50</v>
      </c>
      <c r="G95" s="32">
        <f>[1]Payments!$AS$401</f>
        <v>546.24</v>
      </c>
    </row>
    <row r="96" spans="2:7" x14ac:dyDescent="0.25">
      <c r="B96" s="12" t="s">
        <v>98</v>
      </c>
      <c r="C96" s="19" t="s">
        <v>99</v>
      </c>
      <c r="D96" s="14">
        <v>1566</v>
      </c>
      <c r="E96" s="28" t="s">
        <v>15</v>
      </c>
      <c r="F96" s="25" t="s">
        <v>16</v>
      </c>
      <c r="G96" s="32">
        <f>[1]Payments!$AS$402</f>
        <v>641.11</v>
      </c>
    </row>
    <row r="97" spans="2:7" x14ac:dyDescent="0.25">
      <c r="B97" s="12" t="s">
        <v>98</v>
      </c>
      <c r="C97" s="19" t="s">
        <v>99</v>
      </c>
      <c r="D97" s="14">
        <v>1567</v>
      </c>
      <c r="E97" s="28" t="s">
        <v>36</v>
      </c>
      <c r="F97" s="25" t="s">
        <v>104</v>
      </c>
      <c r="G97" s="32">
        <f>[1]Payments!$AS$403</f>
        <v>610</v>
      </c>
    </row>
    <row r="98" spans="2:7" x14ac:dyDescent="0.25">
      <c r="B98" s="12" t="s">
        <v>98</v>
      </c>
      <c r="C98" s="19" t="s">
        <v>99</v>
      </c>
      <c r="D98" s="14">
        <v>1571</v>
      </c>
      <c r="E98" s="28" t="s">
        <v>103</v>
      </c>
      <c r="F98" s="25" t="s">
        <v>11</v>
      </c>
      <c r="G98" s="32">
        <f>[1]Payments!$AS$418</f>
        <v>2746.74</v>
      </c>
    </row>
    <row r="99" spans="2:7" x14ac:dyDescent="0.25">
      <c r="B99" s="12" t="s">
        <v>98</v>
      </c>
      <c r="C99" s="19" t="s">
        <v>99</v>
      </c>
      <c r="D99" s="14">
        <v>1573</v>
      </c>
      <c r="E99" s="28" t="s">
        <v>49</v>
      </c>
      <c r="F99" s="25" t="s">
        <v>50</v>
      </c>
      <c r="G99" s="32">
        <f>[1]Payments!$AS$420</f>
        <v>546.24</v>
      </c>
    </row>
    <row r="100" spans="2:7" x14ac:dyDescent="0.25">
      <c r="B100" s="12" t="s">
        <v>98</v>
      </c>
      <c r="C100" s="19" t="s">
        <v>99</v>
      </c>
      <c r="D100" s="14">
        <v>1574</v>
      </c>
      <c r="E100" s="28" t="s">
        <v>15</v>
      </c>
      <c r="F100" s="25" t="s">
        <v>16</v>
      </c>
      <c r="G100" s="32">
        <f>[1]Payments!$AS$421</f>
        <v>1037.46</v>
      </c>
    </row>
    <row r="101" spans="2:7" x14ac:dyDescent="0.25">
      <c r="B101" s="12" t="s">
        <v>98</v>
      </c>
      <c r="C101" s="19" t="s">
        <v>99</v>
      </c>
      <c r="D101" s="14">
        <v>1575</v>
      </c>
      <c r="E101" s="28" t="s">
        <v>105</v>
      </c>
      <c r="F101" s="25" t="s">
        <v>106</v>
      </c>
      <c r="G101" s="32">
        <f>[1]Payments!$AS$422</f>
        <v>3044.98</v>
      </c>
    </row>
    <row r="102" spans="2:7" x14ac:dyDescent="0.25">
      <c r="B102" s="12" t="s">
        <v>107</v>
      </c>
      <c r="C102" s="19" t="s">
        <v>108</v>
      </c>
      <c r="D102" s="14">
        <v>1578</v>
      </c>
      <c r="E102" s="28" t="s">
        <v>109</v>
      </c>
      <c r="F102" s="25" t="s">
        <v>110</v>
      </c>
      <c r="G102" s="32">
        <f>[1]Payments!$AS$425</f>
        <v>1500</v>
      </c>
    </row>
    <row r="103" spans="2:7" x14ac:dyDescent="0.25">
      <c r="B103" s="12" t="s">
        <v>107</v>
      </c>
      <c r="C103" s="19" t="s">
        <v>108</v>
      </c>
      <c r="D103" s="14">
        <v>1579</v>
      </c>
      <c r="E103" s="28" t="s">
        <v>36</v>
      </c>
      <c r="F103" s="25" t="s">
        <v>111</v>
      </c>
      <c r="G103" s="32">
        <f>[1]Payments!$AS$426</f>
        <v>1235</v>
      </c>
    </row>
    <row r="104" spans="2:7" x14ac:dyDescent="0.25">
      <c r="B104" s="12" t="s">
        <v>107</v>
      </c>
      <c r="C104" s="19" t="s">
        <v>108</v>
      </c>
      <c r="D104" s="14">
        <v>1581</v>
      </c>
      <c r="E104" s="28" t="s">
        <v>112</v>
      </c>
      <c r="F104" s="25" t="s">
        <v>113</v>
      </c>
      <c r="G104" s="32">
        <f>[1]Payments!$AS$428</f>
        <v>4737.5</v>
      </c>
    </row>
    <row r="105" spans="2:7" ht="15.75" thickBot="1" x14ac:dyDescent="0.3">
      <c r="B105" s="8"/>
      <c r="C105" s="18"/>
      <c r="D105" s="9"/>
      <c r="E105" s="18"/>
      <c r="F105" s="9"/>
      <c r="G105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6A537-69DD-499C-8A3A-E2826B2B8F6A}">
  <dimension ref="B1:J110"/>
  <sheetViews>
    <sheetView workbookViewId="0">
      <selection activeCell="E105" sqref="E105"/>
    </sheetView>
  </sheetViews>
  <sheetFormatPr defaultRowHeight="15" x14ac:dyDescent="0.25"/>
  <cols>
    <col min="3" max="3" width="10.28515625" bestFit="1" customWidth="1"/>
    <col min="5" max="5" width="40" customWidth="1"/>
    <col min="6" max="6" width="58.42578125" bestFit="1" customWidth="1"/>
    <col min="7" max="7" width="21" customWidth="1"/>
  </cols>
  <sheetData>
    <row r="1" spans="2:10" ht="21" x14ac:dyDescent="0.35">
      <c r="B1" s="1" t="s">
        <v>96</v>
      </c>
    </row>
    <row r="2" spans="2:10" ht="21" x14ac:dyDescent="0.35">
      <c r="B2" s="1"/>
    </row>
    <row r="3" spans="2:10" ht="21" x14ac:dyDescent="0.35">
      <c r="B3" s="34" t="s">
        <v>114</v>
      </c>
    </row>
    <row r="5" spans="2:10" ht="15.75" thickBot="1" x14ac:dyDescent="0.3"/>
    <row r="6" spans="2:10" x14ac:dyDescent="0.25">
      <c r="B6" s="77" t="s">
        <v>0</v>
      </c>
      <c r="C6" s="78" t="s">
        <v>1</v>
      </c>
      <c r="D6" s="79" t="s">
        <v>6</v>
      </c>
      <c r="E6" s="78" t="s">
        <v>2</v>
      </c>
      <c r="F6" s="79" t="s">
        <v>3</v>
      </c>
      <c r="G6" s="78" t="s">
        <v>12</v>
      </c>
    </row>
    <row r="7" spans="2:10" x14ac:dyDescent="0.25">
      <c r="B7" s="80" t="s">
        <v>4</v>
      </c>
      <c r="C7" s="81" t="s">
        <v>5</v>
      </c>
      <c r="D7" s="82" t="s">
        <v>7</v>
      </c>
      <c r="E7" s="81"/>
      <c r="F7" s="82"/>
      <c r="G7" s="81" t="s">
        <v>13</v>
      </c>
    </row>
    <row r="8" spans="2:10" x14ac:dyDescent="0.25">
      <c r="B8" s="83"/>
      <c r="C8" s="84"/>
      <c r="D8" s="85"/>
      <c r="E8" s="84"/>
      <c r="F8" s="85"/>
      <c r="G8" s="81"/>
    </row>
    <row r="9" spans="2:10" ht="15.75" thickBot="1" x14ac:dyDescent="0.3">
      <c r="B9" s="86"/>
      <c r="C9" s="87"/>
      <c r="D9" s="88"/>
      <c r="E9" s="87"/>
      <c r="F9" s="88"/>
      <c r="G9" s="89" t="s">
        <v>14</v>
      </c>
    </row>
    <row r="10" spans="2:10" x14ac:dyDescent="0.25">
      <c r="B10" s="62" t="s">
        <v>107</v>
      </c>
      <c r="C10" s="62" t="s">
        <v>108</v>
      </c>
      <c r="D10" s="72">
        <v>1583</v>
      </c>
      <c r="E10" s="73" t="s">
        <v>17</v>
      </c>
      <c r="F10" s="73" t="s">
        <v>115</v>
      </c>
      <c r="G10" s="53">
        <f>[2]Payments!$AU$25</f>
        <v>4480</v>
      </c>
      <c r="H10" s="54"/>
    </row>
    <row r="11" spans="2:10" x14ac:dyDescent="0.25">
      <c r="B11" s="41" t="s">
        <v>107</v>
      </c>
      <c r="C11" s="41" t="s">
        <v>108</v>
      </c>
      <c r="D11" s="42">
        <v>1588</v>
      </c>
      <c r="E11" s="43" t="s">
        <v>49</v>
      </c>
      <c r="F11" s="45" t="s">
        <v>50</v>
      </c>
      <c r="G11" s="50">
        <f>[3]Sheet1!$F$21</f>
        <v>546.24</v>
      </c>
      <c r="H11" s="54"/>
    </row>
    <row r="12" spans="2:10" x14ac:dyDescent="0.25">
      <c r="B12" s="41" t="s">
        <v>107</v>
      </c>
      <c r="C12" s="41" t="s">
        <v>108</v>
      </c>
      <c r="D12" s="42">
        <v>1589</v>
      </c>
      <c r="E12" s="43" t="s">
        <v>15</v>
      </c>
      <c r="F12" s="43" t="s">
        <v>16</v>
      </c>
      <c r="G12" s="50">
        <f>[3]Sheet1!$F$22</f>
        <v>640.91</v>
      </c>
      <c r="H12" s="54"/>
    </row>
    <row r="13" spans="2:10" x14ac:dyDescent="0.25">
      <c r="B13" s="41" t="s">
        <v>107</v>
      </c>
      <c r="C13" s="41" t="s">
        <v>108</v>
      </c>
      <c r="D13" s="42">
        <v>1590</v>
      </c>
      <c r="E13" s="43" t="s">
        <v>36</v>
      </c>
      <c r="F13" s="43" t="s">
        <v>116</v>
      </c>
      <c r="G13" s="50">
        <v>935</v>
      </c>
      <c r="H13" s="55"/>
      <c r="I13" s="40"/>
      <c r="J13" s="40"/>
    </row>
    <row r="14" spans="2:10" x14ac:dyDescent="0.25">
      <c r="B14" s="41" t="s">
        <v>117</v>
      </c>
      <c r="C14" s="56" t="s">
        <v>118</v>
      </c>
      <c r="D14" s="57">
        <v>1591</v>
      </c>
      <c r="E14" s="58" t="s">
        <v>45</v>
      </c>
      <c r="F14" s="43" t="s">
        <v>46</v>
      </c>
      <c r="G14" s="52">
        <f>[2]Payments!$AU$33</f>
        <v>777</v>
      </c>
      <c r="H14" s="55"/>
      <c r="I14" s="40"/>
      <c r="J14" s="40"/>
    </row>
    <row r="15" spans="2:10" x14ac:dyDescent="0.25">
      <c r="B15" s="41" t="s">
        <v>117</v>
      </c>
      <c r="C15" s="36" t="s">
        <v>118</v>
      </c>
      <c r="D15" s="37">
        <v>1593</v>
      </c>
      <c r="E15" s="38" t="s">
        <v>10</v>
      </c>
      <c r="F15" s="38" t="s">
        <v>11</v>
      </c>
      <c r="G15" s="50">
        <f>[2]Payments!$AU$35</f>
        <v>3872.3900000000012</v>
      </c>
      <c r="H15" s="55"/>
      <c r="I15" s="40"/>
      <c r="J15" s="40"/>
    </row>
    <row r="16" spans="2:10" x14ac:dyDescent="0.25">
      <c r="B16" s="41" t="s">
        <v>117</v>
      </c>
      <c r="C16" s="41" t="s">
        <v>118</v>
      </c>
      <c r="D16" s="42">
        <v>1594</v>
      </c>
      <c r="E16" s="43" t="s">
        <v>36</v>
      </c>
      <c r="F16" s="43" t="s">
        <v>119</v>
      </c>
      <c r="G16" s="50">
        <v>1417.5</v>
      </c>
      <c r="H16" s="55"/>
      <c r="I16" s="40"/>
      <c r="J16" s="40"/>
    </row>
    <row r="17" spans="2:8" x14ac:dyDescent="0.25">
      <c r="B17" s="41" t="s">
        <v>117</v>
      </c>
      <c r="C17" s="41" t="s">
        <v>118</v>
      </c>
      <c r="D17" s="42">
        <v>1598</v>
      </c>
      <c r="E17" s="43" t="s">
        <v>26</v>
      </c>
      <c r="F17" s="43" t="s">
        <v>21</v>
      </c>
      <c r="G17" s="51">
        <v>4000</v>
      </c>
      <c r="H17" s="54"/>
    </row>
    <row r="18" spans="2:8" x14ac:dyDescent="0.25">
      <c r="B18" s="41" t="s">
        <v>117</v>
      </c>
      <c r="C18" s="41" t="s">
        <v>118</v>
      </c>
      <c r="D18" s="42">
        <v>1599</v>
      </c>
      <c r="E18" s="47" t="s">
        <v>63</v>
      </c>
      <c r="F18" s="47" t="s">
        <v>21</v>
      </c>
      <c r="G18" s="51">
        <v>7500</v>
      </c>
      <c r="H18" s="54"/>
    </row>
    <row r="19" spans="2:8" x14ac:dyDescent="0.25">
      <c r="B19" s="41" t="s">
        <v>117</v>
      </c>
      <c r="C19" s="41" t="s">
        <v>118</v>
      </c>
      <c r="D19" s="42">
        <v>1600</v>
      </c>
      <c r="E19" s="47" t="s">
        <v>120</v>
      </c>
      <c r="F19" s="47" t="s">
        <v>121</v>
      </c>
      <c r="G19" s="51">
        <v>8000</v>
      </c>
      <c r="H19" s="54"/>
    </row>
    <row r="20" spans="2:8" x14ac:dyDescent="0.25">
      <c r="B20" s="41" t="s">
        <v>117</v>
      </c>
      <c r="C20" s="41" t="s">
        <v>118</v>
      </c>
      <c r="D20" s="42">
        <v>1601</v>
      </c>
      <c r="E20" s="47" t="s">
        <v>28</v>
      </c>
      <c r="F20" s="47" t="s">
        <v>21</v>
      </c>
      <c r="G20" s="46">
        <v>1200</v>
      </c>
    </row>
    <row r="21" spans="2:8" x14ac:dyDescent="0.25">
      <c r="B21" s="41" t="s">
        <v>117</v>
      </c>
      <c r="C21" s="41" t="s">
        <v>118</v>
      </c>
      <c r="D21" s="42">
        <v>1602</v>
      </c>
      <c r="E21" s="43" t="s">
        <v>43</v>
      </c>
      <c r="F21" s="43" t="s">
        <v>21</v>
      </c>
      <c r="G21" s="46">
        <v>2000</v>
      </c>
    </row>
    <row r="22" spans="2:8" x14ac:dyDescent="0.25">
      <c r="B22" s="41" t="s">
        <v>117</v>
      </c>
      <c r="C22" s="41" t="s">
        <v>118</v>
      </c>
      <c r="D22" s="42">
        <v>1603</v>
      </c>
      <c r="E22" s="43" t="s">
        <v>122</v>
      </c>
      <c r="F22" s="45" t="s">
        <v>21</v>
      </c>
      <c r="G22" s="46">
        <v>2000</v>
      </c>
    </row>
    <row r="23" spans="2:8" x14ac:dyDescent="0.25">
      <c r="B23" s="41" t="s">
        <v>117</v>
      </c>
      <c r="C23" s="41" t="s">
        <v>118</v>
      </c>
      <c r="D23" s="42">
        <v>1604</v>
      </c>
      <c r="E23" s="43" t="s">
        <v>123</v>
      </c>
      <c r="F23" s="43" t="s">
        <v>21</v>
      </c>
      <c r="G23" s="46">
        <v>2000</v>
      </c>
    </row>
    <row r="24" spans="2:8" x14ac:dyDescent="0.25">
      <c r="B24" s="41" t="s">
        <v>117</v>
      </c>
      <c r="C24" s="41" t="s">
        <v>118</v>
      </c>
      <c r="D24" s="42">
        <v>1605</v>
      </c>
      <c r="E24" s="43" t="s">
        <v>124</v>
      </c>
      <c r="F24" s="43" t="s">
        <v>21</v>
      </c>
      <c r="G24" s="46">
        <v>1000</v>
      </c>
    </row>
    <row r="25" spans="2:8" x14ac:dyDescent="0.25">
      <c r="B25" s="41" t="s">
        <v>117</v>
      </c>
      <c r="C25" s="41" t="s">
        <v>118</v>
      </c>
      <c r="D25" s="42">
        <v>1646</v>
      </c>
      <c r="E25" s="43" t="s">
        <v>125</v>
      </c>
      <c r="F25" s="43" t="s">
        <v>21</v>
      </c>
      <c r="G25" s="46">
        <v>2000</v>
      </c>
    </row>
    <row r="26" spans="2:8" x14ac:dyDescent="0.25">
      <c r="B26" s="41" t="s">
        <v>117</v>
      </c>
      <c r="C26" s="41" t="s">
        <v>118</v>
      </c>
      <c r="D26" s="42">
        <v>1647</v>
      </c>
      <c r="E26" s="43" t="s">
        <v>126</v>
      </c>
      <c r="F26" s="43" t="s">
        <v>21</v>
      </c>
      <c r="G26" s="46">
        <v>2000</v>
      </c>
    </row>
    <row r="27" spans="2:8" x14ac:dyDescent="0.25">
      <c r="B27" s="41" t="s">
        <v>117</v>
      </c>
      <c r="C27" s="41" t="s">
        <v>118</v>
      </c>
      <c r="D27" s="42">
        <v>1648</v>
      </c>
      <c r="E27" s="47" t="s">
        <v>127</v>
      </c>
      <c r="F27" s="47" t="s">
        <v>21</v>
      </c>
      <c r="G27" s="46">
        <v>2500</v>
      </c>
    </row>
    <row r="28" spans="2:8" x14ac:dyDescent="0.25">
      <c r="B28" s="41" t="s">
        <v>117</v>
      </c>
      <c r="C28" s="41" t="s">
        <v>118</v>
      </c>
      <c r="D28" s="42">
        <v>1649</v>
      </c>
      <c r="E28" s="43" t="s">
        <v>128</v>
      </c>
      <c r="F28" s="45" t="s">
        <v>21</v>
      </c>
      <c r="G28" s="46">
        <v>1000</v>
      </c>
    </row>
    <row r="29" spans="2:8" x14ac:dyDescent="0.25">
      <c r="B29" s="41" t="s">
        <v>117</v>
      </c>
      <c r="C29" s="41" t="s">
        <v>118</v>
      </c>
      <c r="D29" s="42">
        <v>1650</v>
      </c>
      <c r="E29" s="43" t="s">
        <v>129</v>
      </c>
      <c r="F29" s="45" t="s">
        <v>21</v>
      </c>
      <c r="G29" s="46">
        <v>1000</v>
      </c>
    </row>
    <row r="30" spans="2:8" x14ac:dyDescent="0.25">
      <c r="B30" s="41" t="s">
        <v>117</v>
      </c>
      <c r="C30" s="41" t="s">
        <v>118</v>
      </c>
      <c r="D30" s="42">
        <v>1656</v>
      </c>
      <c r="E30" s="43" t="s">
        <v>26</v>
      </c>
      <c r="F30" s="45" t="s">
        <v>21</v>
      </c>
      <c r="G30" s="52">
        <f>[2]Payments!$AU$70</f>
        <v>500</v>
      </c>
    </row>
    <row r="31" spans="2:8" x14ac:dyDescent="0.25">
      <c r="B31" s="41" t="s">
        <v>117</v>
      </c>
      <c r="C31" s="41" t="s">
        <v>118</v>
      </c>
      <c r="D31" s="42">
        <v>1657</v>
      </c>
      <c r="E31" s="43" t="s">
        <v>23</v>
      </c>
      <c r="F31" s="45" t="s">
        <v>21</v>
      </c>
      <c r="G31" s="48">
        <v>1000</v>
      </c>
    </row>
    <row r="32" spans="2:8" x14ac:dyDescent="0.25">
      <c r="B32" s="41" t="s">
        <v>117</v>
      </c>
      <c r="C32" s="41" t="s">
        <v>118</v>
      </c>
      <c r="D32" s="42">
        <v>1660</v>
      </c>
      <c r="E32" s="43" t="s">
        <v>49</v>
      </c>
      <c r="F32" s="45" t="s">
        <v>50</v>
      </c>
      <c r="G32" s="44">
        <f>[4]Sheet1!$F$38</f>
        <v>631.89</v>
      </c>
    </row>
    <row r="33" spans="2:7" x14ac:dyDescent="0.25">
      <c r="B33" s="41" t="s">
        <v>117</v>
      </c>
      <c r="C33" s="41" t="s">
        <v>118</v>
      </c>
      <c r="D33" s="42">
        <v>1661</v>
      </c>
      <c r="E33" s="43" t="s">
        <v>15</v>
      </c>
      <c r="F33" s="43" t="s">
        <v>16</v>
      </c>
      <c r="G33" s="44">
        <f>[4]Sheet1!$F$39</f>
        <v>719.23</v>
      </c>
    </row>
    <row r="34" spans="2:7" x14ac:dyDescent="0.25">
      <c r="B34" s="41" t="s">
        <v>117</v>
      </c>
      <c r="C34" s="41" t="s">
        <v>118</v>
      </c>
      <c r="D34" s="42">
        <v>1662</v>
      </c>
      <c r="E34" s="43" t="s">
        <v>36</v>
      </c>
      <c r="F34" s="45" t="s">
        <v>130</v>
      </c>
      <c r="G34" s="44">
        <v>1600</v>
      </c>
    </row>
    <row r="35" spans="2:7" x14ac:dyDescent="0.25">
      <c r="B35" s="41" t="s">
        <v>117</v>
      </c>
      <c r="C35" s="41" t="s">
        <v>118</v>
      </c>
      <c r="D35" s="42">
        <v>1606</v>
      </c>
      <c r="E35" s="43" t="s">
        <v>36</v>
      </c>
      <c r="F35" s="45" t="s">
        <v>131</v>
      </c>
      <c r="G35" s="48">
        <v>770</v>
      </c>
    </row>
    <row r="36" spans="2:7" x14ac:dyDescent="0.25">
      <c r="B36" s="41" t="s">
        <v>132</v>
      </c>
      <c r="C36" s="41" t="s">
        <v>133</v>
      </c>
      <c r="D36" s="42">
        <v>1612</v>
      </c>
      <c r="E36" s="43" t="s">
        <v>10</v>
      </c>
      <c r="F36" s="47" t="s">
        <v>11</v>
      </c>
      <c r="G36" s="49">
        <f>[2]Payments!$AU$100</f>
        <v>5991</v>
      </c>
    </row>
    <row r="37" spans="2:7" x14ac:dyDescent="0.25">
      <c r="B37" s="41" t="s">
        <v>132</v>
      </c>
      <c r="C37" s="41" t="s">
        <v>133</v>
      </c>
      <c r="D37" s="42">
        <v>1615</v>
      </c>
      <c r="E37" s="43" t="s">
        <v>17</v>
      </c>
      <c r="F37" s="45" t="s">
        <v>40</v>
      </c>
      <c r="G37" s="48">
        <v>562.5</v>
      </c>
    </row>
    <row r="38" spans="2:7" x14ac:dyDescent="0.25">
      <c r="B38" s="41" t="s">
        <v>132</v>
      </c>
      <c r="C38" s="41" t="s">
        <v>133</v>
      </c>
      <c r="D38" s="42">
        <v>1617</v>
      </c>
      <c r="E38" s="43" t="s">
        <v>134</v>
      </c>
      <c r="F38" s="43" t="s">
        <v>135</v>
      </c>
      <c r="G38" s="48">
        <v>7740</v>
      </c>
    </row>
    <row r="39" spans="2:7" x14ac:dyDescent="0.25">
      <c r="B39" s="41" t="s">
        <v>132</v>
      </c>
      <c r="C39" s="41" t="s">
        <v>133</v>
      </c>
      <c r="D39" s="42">
        <v>1621</v>
      </c>
      <c r="E39" s="43" t="s">
        <v>49</v>
      </c>
      <c r="F39" s="45" t="s">
        <v>50</v>
      </c>
      <c r="G39" s="44">
        <v>585.52</v>
      </c>
    </row>
    <row r="40" spans="2:7" x14ac:dyDescent="0.25">
      <c r="B40" s="41" t="s">
        <v>132</v>
      </c>
      <c r="C40" s="41" t="s">
        <v>133</v>
      </c>
      <c r="D40" s="42">
        <v>1622</v>
      </c>
      <c r="E40" s="43" t="s">
        <v>15</v>
      </c>
      <c r="F40" s="43" t="s">
        <v>16</v>
      </c>
      <c r="G40" s="44">
        <v>705.8</v>
      </c>
    </row>
    <row r="41" spans="2:7" x14ac:dyDescent="0.25">
      <c r="B41" s="41" t="s">
        <v>132</v>
      </c>
      <c r="C41" s="41" t="s">
        <v>133</v>
      </c>
      <c r="D41" s="42">
        <v>1625</v>
      </c>
      <c r="E41" s="43" t="s">
        <v>56</v>
      </c>
      <c r="F41" s="43" t="s">
        <v>136</v>
      </c>
      <c r="G41" s="48">
        <f>[2]Payments!$AU$134</f>
        <v>2807</v>
      </c>
    </row>
    <row r="42" spans="2:7" x14ac:dyDescent="0.25">
      <c r="B42" s="41" t="s">
        <v>132</v>
      </c>
      <c r="C42" s="41" t="s">
        <v>133</v>
      </c>
      <c r="D42" s="42">
        <v>1626</v>
      </c>
      <c r="E42" s="43" t="s">
        <v>137</v>
      </c>
      <c r="F42" s="43" t="s">
        <v>21</v>
      </c>
      <c r="G42" s="48">
        <v>2000</v>
      </c>
    </row>
    <row r="43" spans="2:7" x14ac:dyDescent="0.25">
      <c r="B43" s="41" t="s">
        <v>132</v>
      </c>
      <c r="C43" s="41" t="s">
        <v>133</v>
      </c>
      <c r="D43" s="42">
        <v>1629</v>
      </c>
      <c r="E43" s="43" t="s">
        <v>51</v>
      </c>
      <c r="F43" s="45" t="s">
        <v>138</v>
      </c>
      <c r="G43" s="48">
        <f>[2]Payments!$AU$138</f>
        <v>500</v>
      </c>
    </row>
    <row r="44" spans="2:7" x14ac:dyDescent="0.25">
      <c r="B44" s="41" t="s">
        <v>132</v>
      </c>
      <c r="C44" s="41" t="s">
        <v>133</v>
      </c>
      <c r="D44" s="42">
        <v>1642</v>
      </c>
      <c r="E44" s="43" t="s">
        <v>15</v>
      </c>
      <c r="F44" s="45" t="s">
        <v>16</v>
      </c>
      <c r="G44" s="48">
        <f>[2]Payments!$AU$163</f>
        <v>679.87</v>
      </c>
    </row>
    <row r="45" spans="2:7" x14ac:dyDescent="0.25">
      <c r="B45" s="41" t="s">
        <v>132</v>
      </c>
      <c r="C45" s="41" t="s">
        <v>133</v>
      </c>
      <c r="D45" s="42">
        <v>1643</v>
      </c>
      <c r="E45" s="43" t="s">
        <v>49</v>
      </c>
      <c r="F45" s="45" t="s">
        <v>50</v>
      </c>
      <c r="G45" s="48">
        <v>572.89</v>
      </c>
    </row>
    <row r="46" spans="2:7" x14ac:dyDescent="0.25">
      <c r="B46" s="41" t="s">
        <v>132</v>
      </c>
      <c r="C46" s="41" t="s">
        <v>133</v>
      </c>
      <c r="D46" s="42">
        <v>1669</v>
      </c>
      <c r="E46" s="43" t="s">
        <v>10</v>
      </c>
      <c r="F46" s="45" t="s">
        <v>11</v>
      </c>
      <c r="G46" s="48">
        <f>[2]Payments!$AU$170</f>
        <v>7124.7099999999991</v>
      </c>
    </row>
    <row r="47" spans="2:7" x14ac:dyDescent="0.25">
      <c r="B47" s="41" t="s">
        <v>132</v>
      </c>
      <c r="C47" s="41" t="s">
        <v>133</v>
      </c>
      <c r="D47" s="42">
        <v>1670</v>
      </c>
      <c r="E47" s="43" t="s">
        <v>36</v>
      </c>
      <c r="F47" s="45" t="s">
        <v>139</v>
      </c>
      <c r="G47" s="49">
        <v>910</v>
      </c>
    </row>
    <row r="48" spans="2:7" x14ac:dyDescent="0.25">
      <c r="B48" s="41" t="s">
        <v>132</v>
      </c>
      <c r="C48" s="41" t="s">
        <v>133</v>
      </c>
      <c r="D48" s="42">
        <v>1672</v>
      </c>
      <c r="E48" s="43" t="s">
        <v>17</v>
      </c>
      <c r="F48" s="45" t="s">
        <v>40</v>
      </c>
      <c r="G48" s="48">
        <v>562.5</v>
      </c>
    </row>
    <row r="49" spans="2:7" x14ac:dyDescent="0.25">
      <c r="B49" s="42" t="s">
        <v>149</v>
      </c>
      <c r="C49" s="41" t="s">
        <v>150</v>
      </c>
      <c r="D49" s="42">
        <v>1679</v>
      </c>
      <c r="E49" s="43" t="s">
        <v>91</v>
      </c>
      <c r="F49" s="47" t="s">
        <v>83</v>
      </c>
      <c r="G49" s="49">
        <v>520</v>
      </c>
    </row>
    <row r="50" spans="2:7" x14ac:dyDescent="0.25">
      <c r="B50" s="42" t="s">
        <v>149</v>
      </c>
      <c r="C50" s="41" t="s">
        <v>150</v>
      </c>
      <c r="D50" s="42">
        <v>1682</v>
      </c>
      <c r="E50" s="43" t="s">
        <v>140</v>
      </c>
      <c r="F50" s="45" t="s">
        <v>141</v>
      </c>
      <c r="G50" s="48">
        <f>[2]Payments!$AU$199</f>
        <v>1280</v>
      </c>
    </row>
    <row r="51" spans="2:7" x14ac:dyDescent="0.25">
      <c r="B51" s="42" t="s">
        <v>149</v>
      </c>
      <c r="C51" s="41" t="s">
        <v>150</v>
      </c>
      <c r="D51" s="42">
        <v>1686</v>
      </c>
      <c r="E51" s="43" t="s">
        <v>15</v>
      </c>
      <c r="F51" s="43" t="s">
        <v>16</v>
      </c>
      <c r="G51" s="48">
        <v>745.35</v>
      </c>
    </row>
    <row r="52" spans="2:7" x14ac:dyDescent="0.25">
      <c r="B52" s="42" t="s">
        <v>149</v>
      </c>
      <c r="C52" s="41" t="s">
        <v>150</v>
      </c>
      <c r="D52" s="42">
        <v>1687</v>
      </c>
      <c r="E52" s="43" t="s">
        <v>49</v>
      </c>
      <c r="F52" s="45" t="s">
        <v>50</v>
      </c>
      <c r="G52" s="48">
        <v>644.5</v>
      </c>
    </row>
    <row r="53" spans="2:7" x14ac:dyDescent="0.25">
      <c r="B53" s="42" t="s">
        <v>149</v>
      </c>
      <c r="C53" s="41" t="s">
        <v>150</v>
      </c>
      <c r="D53" s="42">
        <v>1689</v>
      </c>
      <c r="E53" s="43" t="s">
        <v>36</v>
      </c>
      <c r="F53" s="43" t="s">
        <v>142</v>
      </c>
      <c r="G53" s="48">
        <v>802.5</v>
      </c>
    </row>
    <row r="54" spans="2:7" x14ac:dyDescent="0.25">
      <c r="B54" s="42" t="s">
        <v>149</v>
      </c>
      <c r="C54" s="41" t="s">
        <v>150</v>
      </c>
      <c r="D54" s="42">
        <v>1693</v>
      </c>
      <c r="E54" s="43" t="s">
        <v>143</v>
      </c>
      <c r="F54" s="43" t="s">
        <v>21</v>
      </c>
      <c r="G54" s="49">
        <v>2500</v>
      </c>
    </row>
    <row r="55" spans="2:7" x14ac:dyDescent="0.25">
      <c r="B55" s="42" t="s">
        <v>149</v>
      </c>
      <c r="C55" s="41" t="s">
        <v>150</v>
      </c>
      <c r="D55" s="42">
        <v>1695</v>
      </c>
      <c r="E55" s="47" t="s">
        <v>70</v>
      </c>
      <c r="F55" s="47" t="s">
        <v>144</v>
      </c>
      <c r="G55" s="48">
        <f>[2]Payments!$AU$212</f>
        <v>686.94</v>
      </c>
    </row>
    <row r="56" spans="2:7" x14ac:dyDescent="0.25">
      <c r="B56" s="42" t="s">
        <v>149</v>
      </c>
      <c r="C56" s="41" t="s">
        <v>150</v>
      </c>
      <c r="D56" s="42">
        <v>1704</v>
      </c>
      <c r="E56" s="43" t="s">
        <v>10</v>
      </c>
      <c r="F56" s="45" t="s">
        <v>11</v>
      </c>
      <c r="G56" s="48">
        <f>[2]Payments!$AU$221</f>
        <v>8408.5</v>
      </c>
    </row>
    <row r="57" spans="2:7" x14ac:dyDescent="0.25">
      <c r="B57" s="42" t="s">
        <v>149</v>
      </c>
      <c r="C57" s="41" t="s">
        <v>150</v>
      </c>
      <c r="D57" s="42">
        <v>1706</v>
      </c>
      <c r="E57" s="43" t="s">
        <v>145</v>
      </c>
      <c r="F57" s="45" t="s">
        <v>146</v>
      </c>
      <c r="G57" s="48">
        <f>[2]Payments!$AU$223</f>
        <v>4522</v>
      </c>
    </row>
    <row r="58" spans="2:7" x14ac:dyDescent="0.25">
      <c r="B58" s="42" t="s">
        <v>149</v>
      </c>
      <c r="C58" s="41" t="s">
        <v>150</v>
      </c>
      <c r="D58" s="42">
        <v>1710</v>
      </c>
      <c r="E58" s="43" t="s">
        <v>36</v>
      </c>
      <c r="F58" s="45" t="s">
        <v>147</v>
      </c>
      <c r="G58" s="48">
        <v>1306</v>
      </c>
    </row>
    <row r="59" spans="2:7" x14ac:dyDescent="0.25">
      <c r="B59" s="42" t="s">
        <v>149</v>
      </c>
      <c r="C59" s="41" t="s">
        <v>150</v>
      </c>
      <c r="D59" s="42">
        <v>1711</v>
      </c>
      <c r="E59" s="43" t="s">
        <v>112</v>
      </c>
      <c r="F59" s="45" t="s">
        <v>148</v>
      </c>
      <c r="G59" s="48">
        <v>4737.5</v>
      </c>
    </row>
    <row r="60" spans="2:7" x14ac:dyDescent="0.25">
      <c r="B60" s="35" t="s">
        <v>175</v>
      </c>
      <c r="C60" s="36" t="s">
        <v>150</v>
      </c>
      <c r="D60" s="37">
        <v>1715</v>
      </c>
      <c r="E60" s="38" t="s">
        <v>176</v>
      </c>
      <c r="F60" s="60" t="s">
        <v>177</v>
      </c>
      <c r="G60" s="48">
        <f>[2]Payments!$AU$232</f>
        <v>780</v>
      </c>
    </row>
    <row r="61" spans="2:7" x14ac:dyDescent="0.25">
      <c r="B61" s="41" t="s">
        <v>157</v>
      </c>
      <c r="C61" s="41" t="s">
        <v>158</v>
      </c>
      <c r="D61" s="57">
        <v>1732</v>
      </c>
      <c r="E61" s="58" t="s">
        <v>151</v>
      </c>
      <c r="F61" s="43" t="s">
        <v>16</v>
      </c>
      <c r="G61" s="48">
        <f>[2]Payments!$AU$270</f>
        <v>679.87</v>
      </c>
    </row>
    <row r="62" spans="2:7" x14ac:dyDescent="0.25">
      <c r="B62" s="35" t="s">
        <v>157</v>
      </c>
      <c r="C62" s="36" t="s">
        <v>158</v>
      </c>
      <c r="D62" s="57">
        <v>1733</v>
      </c>
      <c r="E62" s="58" t="s">
        <v>49</v>
      </c>
      <c r="F62" s="43" t="s">
        <v>152</v>
      </c>
      <c r="G62" s="48">
        <f>[2]Payments!$AU$271</f>
        <v>572.89</v>
      </c>
    </row>
    <row r="63" spans="2:7" x14ac:dyDescent="0.25">
      <c r="B63" s="41" t="s">
        <v>157</v>
      </c>
      <c r="C63" s="41" t="s">
        <v>158</v>
      </c>
      <c r="D63" s="57">
        <v>1734</v>
      </c>
      <c r="E63" s="58" t="s">
        <v>153</v>
      </c>
      <c r="F63" s="43" t="s">
        <v>154</v>
      </c>
      <c r="G63" s="48">
        <f>[2]Payments!$AU$272</f>
        <v>600</v>
      </c>
    </row>
    <row r="64" spans="2:7" x14ac:dyDescent="0.25">
      <c r="B64" s="35" t="s">
        <v>157</v>
      </c>
      <c r="C64" s="36" t="s">
        <v>158</v>
      </c>
      <c r="D64" s="37">
        <v>1736</v>
      </c>
      <c r="E64" s="39" t="s">
        <v>10</v>
      </c>
      <c r="F64" s="59" t="s">
        <v>155</v>
      </c>
      <c r="G64" s="48">
        <f>[2]Payments!$AU$274</f>
        <v>8786.32</v>
      </c>
    </row>
    <row r="65" spans="2:7" x14ac:dyDescent="0.25">
      <c r="B65" s="41" t="s">
        <v>157</v>
      </c>
      <c r="C65" s="56" t="s">
        <v>158</v>
      </c>
      <c r="D65" s="74">
        <v>1738</v>
      </c>
      <c r="E65" s="43" t="s">
        <v>178</v>
      </c>
      <c r="F65" s="61" t="s">
        <v>179</v>
      </c>
      <c r="G65" s="48">
        <f>[2]Payments!$AU$276</f>
        <v>1034.52</v>
      </c>
    </row>
    <row r="66" spans="2:7" x14ac:dyDescent="0.25">
      <c r="B66" s="35" t="s">
        <v>157</v>
      </c>
      <c r="C66" s="36" t="s">
        <v>158</v>
      </c>
      <c r="D66" s="37">
        <v>1742</v>
      </c>
      <c r="E66" s="38" t="s">
        <v>36</v>
      </c>
      <c r="F66" s="75" t="s">
        <v>159</v>
      </c>
      <c r="G66" s="48">
        <v>725</v>
      </c>
    </row>
    <row r="67" spans="2:7" x14ac:dyDescent="0.25">
      <c r="B67" s="41" t="s">
        <v>157</v>
      </c>
      <c r="C67" s="56" t="s">
        <v>158</v>
      </c>
      <c r="D67" s="57">
        <v>1745</v>
      </c>
      <c r="E67" s="58" t="s">
        <v>49</v>
      </c>
      <c r="F67" s="45" t="s">
        <v>50</v>
      </c>
      <c r="G67" s="52">
        <v>644.5</v>
      </c>
    </row>
    <row r="68" spans="2:7" x14ac:dyDescent="0.25">
      <c r="B68" s="35" t="s">
        <v>157</v>
      </c>
      <c r="C68" s="36" t="s">
        <v>158</v>
      </c>
      <c r="D68" s="37">
        <v>1746</v>
      </c>
      <c r="E68" s="38" t="s">
        <v>151</v>
      </c>
      <c r="F68" s="38" t="s">
        <v>16</v>
      </c>
      <c r="G68" s="48">
        <v>745.15</v>
      </c>
    </row>
    <row r="69" spans="2:7" x14ac:dyDescent="0.25">
      <c r="B69" s="41" t="s">
        <v>157</v>
      </c>
      <c r="C69" s="56" t="s">
        <v>158</v>
      </c>
      <c r="D69" s="57">
        <v>1750</v>
      </c>
      <c r="E69" s="58" t="s">
        <v>17</v>
      </c>
      <c r="F69" s="45" t="s">
        <v>40</v>
      </c>
      <c r="G69" s="48">
        <v>562.5</v>
      </c>
    </row>
    <row r="70" spans="2:7" x14ac:dyDescent="0.25">
      <c r="B70" s="35" t="s">
        <v>157</v>
      </c>
      <c r="C70" s="36" t="s">
        <v>158</v>
      </c>
      <c r="D70" s="37">
        <v>1751</v>
      </c>
      <c r="E70" s="38" t="s">
        <v>64</v>
      </c>
      <c r="F70" s="60" t="s">
        <v>160</v>
      </c>
      <c r="G70" s="48">
        <v>1365</v>
      </c>
    </row>
    <row r="71" spans="2:7" x14ac:dyDescent="0.25">
      <c r="B71" s="41" t="s">
        <v>157</v>
      </c>
      <c r="C71" s="56" t="s">
        <v>158</v>
      </c>
      <c r="D71" s="57">
        <v>1753</v>
      </c>
      <c r="E71" s="58" t="s">
        <v>180</v>
      </c>
      <c r="F71" s="45" t="s">
        <v>83</v>
      </c>
      <c r="G71" s="48">
        <f>[2]Payments!$AU$305</f>
        <v>2015</v>
      </c>
    </row>
    <row r="72" spans="2:7" x14ac:dyDescent="0.25">
      <c r="B72" s="35" t="s">
        <v>157</v>
      </c>
      <c r="C72" s="36" t="s">
        <v>158</v>
      </c>
      <c r="D72" s="37">
        <v>1757</v>
      </c>
      <c r="E72" s="38" t="s">
        <v>10</v>
      </c>
      <c r="F72" s="60" t="s">
        <v>155</v>
      </c>
      <c r="G72" s="49">
        <v>5370.5</v>
      </c>
    </row>
    <row r="73" spans="2:7" x14ac:dyDescent="0.25">
      <c r="B73" s="41" t="s">
        <v>161</v>
      </c>
      <c r="C73" s="56" t="s">
        <v>162</v>
      </c>
      <c r="D73" s="57">
        <v>1762</v>
      </c>
      <c r="E73" s="58" t="s">
        <v>81</v>
      </c>
      <c r="F73" s="45" t="s">
        <v>163</v>
      </c>
      <c r="G73" s="49">
        <v>1800.72</v>
      </c>
    </row>
    <row r="74" spans="2:7" x14ac:dyDescent="0.25">
      <c r="B74" s="35" t="s">
        <v>161</v>
      </c>
      <c r="C74" s="36" t="s">
        <v>162</v>
      </c>
      <c r="D74" s="37">
        <v>1764</v>
      </c>
      <c r="E74" s="38" t="s">
        <v>49</v>
      </c>
      <c r="F74" s="38" t="s">
        <v>152</v>
      </c>
      <c r="G74" s="49">
        <v>572.89</v>
      </c>
    </row>
    <row r="75" spans="2:7" x14ac:dyDescent="0.25">
      <c r="B75" s="41" t="s">
        <v>161</v>
      </c>
      <c r="C75" s="56" t="s">
        <v>162</v>
      </c>
      <c r="D75" s="57">
        <v>1765</v>
      </c>
      <c r="E75" s="58" t="s">
        <v>151</v>
      </c>
      <c r="F75" s="43" t="s">
        <v>16</v>
      </c>
      <c r="G75" s="49">
        <v>680.07</v>
      </c>
    </row>
    <row r="76" spans="2:7" x14ac:dyDescent="0.25">
      <c r="B76" s="35" t="s">
        <v>161</v>
      </c>
      <c r="C76" s="36" t="s">
        <v>162</v>
      </c>
      <c r="D76" s="37">
        <v>1771</v>
      </c>
      <c r="E76" s="38" t="s">
        <v>36</v>
      </c>
      <c r="F76" s="38" t="s">
        <v>164</v>
      </c>
      <c r="G76" s="48">
        <v>911.5</v>
      </c>
    </row>
    <row r="77" spans="2:7" x14ac:dyDescent="0.25">
      <c r="B77" s="41" t="s">
        <v>161</v>
      </c>
      <c r="C77" s="56" t="s">
        <v>162</v>
      </c>
      <c r="D77" s="57">
        <v>1774</v>
      </c>
      <c r="E77" s="58" t="s">
        <v>165</v>
      </c>
      <c r="F77" s="43" t="s">
        <v>166</v>
      </c>
      <c r="G77" s="48">
        <v>3307.5</v>
      </c>
    </row>
    <row r="78" spans="2:7" x14ac:dyDescent="0.25">
      <c r="B78" s="35" t="s">
        <v>161</v>
      </c>
      <c r="C78" s="36" t="s">
        <v>162</v>
      </c>
      <c r="D78" s="37">
        <v>1789</v>
      </c>
      <c r="E78" s="38" t="s">
        <v>10</v>
      </c>
      <c r="F78" s="38" t="s">
        <v>11</v>
      </c>
      <c r="G78" s="48">
        <v>2038.66</v>
      </c>
    </row>
    <row r="79" spans="2:7" x14ac:dyDescent="0.25">
      <c r="B79" s="41" t="s">
        <v>161</v>
      </c>
      <c r="C79" s="56" t="s">
        <v>162</v>
      </c>
      <c r="D79" s="57">
        <v>1794</v>
      </c>
      <c r="E79" s="58" t="s">
        <v>36</v>
      </c>
      <c r="F79" s="45" t="s">
        <v>167</v>
      </c>
      <c r="G79" s="48">
        <v>961.25</v>
      </c>
    </row>
    <row r="80" spans="2:7" x14ac:dyDescent="0.25">
      <c r="B80" s="35" t="s">
        <v>161</v>
      </c>
      <c r="C80" s="36" t="s">
        <v>162</v>
      </c>
      <c r="D80" s="37">
        <v>1795</v>
      </c>
      <c r="E80" s="38" t="s">
        <v>168</v>
      </c>
      <c r="F80" s="60" t="s">
        <v>169</v>
      </c>
      <c r="G80" s="49">
        <v>852.01</v>
      </c>
    </row>
    <row r="81" spans="2:7" x14ac:dyDescent="0.25">
      <c r="B81" s="41" t="s">
        <v>161</v>
      </c>
      <c r="C81" s="56" t="s">
        <v>162</v>
      </c>
      <c r="D81" s="57">
        <v>1800</v>
      </c>
      <c r="E81" s="58" t="s">
        <v>49</v>
      </c>
      <c r="F81" s="43" t="s">
        <v>152</v>
      </c>
      <c r="G81" s="48">
        <v>572.89</v>
      </c>
    </row>
    <row r="82" spans="2:7" x14ac:dyDescent="0.25">
      <c r="B82" s="35" t="s">
        <v>161</v>
      </c>
      <c r="C82" s="36" t="s">
        <v>162</v>
      </c>
      <c r="D82" s="37">
        <v>1801</v>
      </c>
      <c r="E82" s="38" t="s">
        <v>151</v>
      </c>
      <c r="F82" s="38" t="s">
        <v>16</v>
      </c>
      <c r="G82" s="48">
        <v>679.87</v>
      </c>
    </row>
    <row r="83" spans="2:7" x14ac:dyDescent="0.25">
      <c r="B83" s="41" t="s">
        <v>161</v>
      </c>
      <c r="C83" s="56" t="s">
        <v>162</v>
      </c>
      <c r="D83" s="57">
        <v>1803</v>
      </c>
      <c r="E83" s="58" t="s">
        <v>36</v>
      </c>
      <c r="F83" s="45" t="s">
        <v>170</v>
      </c>
      <c r="G83" s="48">
        <v>822.5</v>
      </c>
    </row>
    <row r="84" spans="2:7" x14ac:dyDescent="0.25">
      <c r="B84" s="35" t="s">
        <v>161</v>
      </c>
      <c r="C84" s="36" t="s">
        <v>162</v>
      </c>
      <c r="D84" s="37">
        <v>1806</v>
      </c>
      <c r="E84" s="38" t="s">
        <v>10</v>
      </c>
      <c r="F84" s="60" t="s">
        <v>11</v>
      </c>
      <c r="G84" s="48">
        <v>1456.71</v>
      </c>
    </row>
    <row r="85" spans="2:7" x14ac:dyDescent="0.25">
      <c r="B85" s="41" t="s">
        <v>181</v>
      </c>
      <c r="C85" s="56" t="s">
        <v>182</v>
      </c>
      <c r="D85" s="57">
        <v>1811</v>
      </c>
      <c r="E85" s="58" t="s">
        <v>49</v>
      </c>
      <c r="F85" s="45" t="s">
        <v>50</v>
      </c>
      <c r="G85" s="48">
        <v>930.95</v>
      </c>
    </row>
    <row r="86" spans="2:7" x14ac:dyDescent="0.25">
      <c r="B86" s="35" t="s">
        <v>181</v>
      </c>
      <c r="C86" s="36" t="s">
        <v>182</v>
      </c>
      <c r="D86" s="37">
        <v>1812</v>
      </c>
      <c r="E86" s="38" t="s">
        <v>15</v>
      </c>
      <c r="F86" s="38" t="s">
        <v>16</v>
      </c>
      <c r="G86" s="52">
        <v>1163.9000000000001</v>
      </c>
    </row>
    <row r="87" spans="2:7" x14ac:dyDescent="0.25">
      <c r="B87" s="41" t="s">
        <v>181</v>
      </c>
      <c r="C87" s="56" t="s">
        <v>182</v>
      </c>
      <c r="D87" s="57">
        <v>1813</v>
      </c>
      <c r="E87" s="58" t="s">
        <v>36</v>
      </c>
      <c r="F87" s="43" t="s">
        <v>171</v>
      </c>
      <c r="G87" s="52">
        <v>1097.5</v>
      </c>
    </row>
    <row r="88" spans="2:7" x14ac:dyDescent="0.25">
      <c r="B88" s="35" t="s">
        <v>181</v>
      </c>
      <c r="C88" s="36" t="s">
        <v>182</v>
      </c>
      <c r="D88" s="37">
        <v>1825</v>
      </c>
      <c r="E88" s="38" t="s">
        <v>36</v>
      </c>
      <c r="F88" s="38" t="s">
        <v>172</v>
      </c>
      <c r="G88" s="48">
        <v>940</v>
      </c>
    </row>
    <row r="89" spans="2:7" x14ac:dyDescent="0.25">
      <c r="B89" s="41" t="s">
        <v>181</v>
      </c>
      <c r="C89" s="56" t="s">
        <v>182</v>
      </c>
      <c r="D89" s="57">
        <v>1826</v>
      </c>
      <c r="E89" s="76" t="s">
        <v>36</v>
      </c>
      <c r="F89" s="47" t="s">
        <v>130</v>
      </c>
      <c r="G89" s="48">
        <v>875</v>
      </c>
    </row>
    <row r="90" spans="2:7" x14ac:dyDescent="0.25">
      <c r="B90" s="35" t="s">
        <v>181</v>
      </c>
      <c r="C90" s="36" t="s">
        <v>182</v>
      </c>
      <c r="D90" s="37">
        <v>1827</v>
      </c>
      <c r="E90" s="39" t="s">
        <v>10</v>
      </c>
      <c r="F90" s="39" t="s">
        <v>11</v>
      </c>
      <c r="G90" s="48">
        <f>[2]Payments!$AU$408</f>
        <v>4802.66</v>
      </c>
    </row>
    <row r="91" spans="2:7" x14ac:dyDescent="0.25">
      <c r="B91" s="41" t="s">
        <v>181</v>
      </c>
      <c r="C91" s="56" t="s">
        <v>182</v>
      </c>
      <c r="D91" s="57">
        <v>1828</v>
      </c>
      <c r="E91" s="58" t="s">
        <v>101</v>
      </c>
      <c r="F91" s="43" t="s">
        <v>173</v>
      </c>
      <c r="G91" s="48">
        <v>7457.24</v>
      </c>
    </row>
    <row r="92" spans="2:7" x14ac:dyDescent="0.25">
      <c r="B92" s="35" t="s">
        <v>181</v>
      </c>
      <c r="C92" s="36" t="s">
        <v>182</v>
      </c>
      <c r="D92" s="37">
        <v>1835</v>
      </c>
      <c r="E92" s="38" t="s">
        <v>49</v>
      </c>
      <c r="F92" s="60" t="s">
        <v>50</v>
      </c>
      <c r="G92" s="48">
        <v>572.89</v>
      </c>
    </row>
    <row r="93" spans="2:7" x14ac:dyDescent="0.25">
      <c r="B93" s="41" t="s">
        <v>181</v>
      </c>
      <c r="C93" s="56" t="s">
        <v>182</v>
      </c>
      <c r="D93" s="57">
        <v>1836</v>
      </c>
      <c r="E93" s="58" t="s">
        <v>15</v>
      </c>
      <c r="F93" s="43" t="s">
        <v>16</v>
      </c>
      <c r="G93" s="48">
        <v>679.67</v>
      </c>
    </row>
    <row r="94" spans="2:7" x14ac:dyDescent="0.25">
      <c r="B94" s="35" t="s">
        <v>181</v>
      </c>
      <c r="C94" s="36" t="s">
        <v>182</v>
      </c>
      <c r="D94" s="37">
        <v>1841</v>
      </c>
      <c r="E94" s="38" t="s">
        <v>10</v>
      </c>
      <c r="F94" s="60" t="s">
        <v>11</v>
      </c>
      <c r="G94" s="48">
        <v>3567.41</v>
      </c>
    </row>
    <row r="95" spans="2:7" x14ac:dyDescent="0.25">
      <c r="B95" s="41" t="s">
        <v>181</v>
      </c>
      <c r="C95" s="56" t="s">
        <v>182</v>
      </c>
      <c r="D95" s="57">
        <v>1845</v>
      </c>
      <c r="E95" s="58" t="s">
        <v>36</v>
      </c>
      <c r="F95" s="45" t="s">
        <v>174</v>
      </c>
      <c r="G95" s="48">
        <v>628</v>
      </c>
    </row>
    <row r="96" spans="2:7" x14ac:dyDescent="0.25">
      <c r="B96" s="35" t="s">
        <v>181</v>
      </c>
      <c r="C96" s="36" t="s">
        <v>182</v>
      </c>
      <c r="D96" s="37">
        <v>1846</v>
      </c>
      <c r="E96" s="38" t="s">
        <v>17</v>
      </c>
      <c r="F96" s="60" t="s">
        <v>40</v>
      </c>
      <c r="G96" s="48">
        <f>[2]Payments!$AU$450</f>
        <v>562.5</v>
      </c>
    </row>
    <row r="97" spans="2:7" x14ac:dyDescent="0.25">
      <c r="B97" s="41" t="s">
        <v>183</v>
      </c>
      <c r="C97" s="56" t="s">
        <v>184</v>
      </c>
      <c r="D97" s="57">
        <v>1852</v>
      </c>
      <c r="E97" s="58" t="s">
        <v>10</v>
      </c>
      <c r="F97" s="43" t="s">
        <v>11</v>
      </c>
      <c r="G97" s="48">
        <f>[2]Payments!$AU$467</f>
        <v>6650.33</v>
      </c>
    </row>
    <row r="98" spans="2:7" x14ac:dyDescent="0.25">
      <c r="B98" s="35" t="s">
        <v>183</v>
      </c>
      <c r="C98" s="36" t="s">
        <v>184</v>
      </c>
      <c r="D98" s="37">
        <v>1853</v>
      </c>
      <c r="E98" s="38" t="s">
        <v>49</v>
      </c>
      <c r="F98" s="38" t="s">
        <v>50</v>
      </c>
      <c r="G98" s="48">
        <f>[2]Payments!$AU$468</f>
        <v>522.89</v>
      </c>
    </row>
    <row r="99" spans="2:7" x14ac:dyDescent="0.25">
      <c r="B99" s="41" t="s">
        <v>183</v>
      </c>
      <c r="C99" s="56" t="s">
        <v>184</v>
      </c>
      <c r="D99" s="57">
        <v>1854</v>
      </c>
      <c r="E99" s="58" t="s">
        <v>15</v>
      </c>
      <c r="F99" s="43" t="s">
        <v>16</v>
      </c>
      <c r="G99" s="48">
        <f>[2]Payments!$AU$469</f>
        <v>680.07</v>
      </c>
    </row>
    <row r="100" spans="2:7" x14ac:dyDescent="0.25">
      <c r="B100" s="35" t="s">
        <v>183</v>
      </c>
      <c r="C100" s="36" t="s">
        <v>184</v>
      </c>
      <c r="D100" s="37">
        <v>1859</v>
      </c>
      <c r="E100" s="39" t="s">
        <v>36</v>
      </c>
      <c r="F100" s="39" t="s">
        <v>185</v>
      </c>
      <c r="G100" s="48">
        <f>[2]Payments!$AU$474</f>
        <v>692.5</v>
      </c>
    </row>
    <row r="101" spans="2:7" x14ac:dyDescent="0.25">
      <c r="B101" s="41" t="s">
        <v>183</v>
      </c>
      <c r="C101" s="56" t="s">
        <v>184</v>
      </c>
      <c r="D101" s="57">
        <v>1860</v>
      </c>
      <c r="E101" s="58" t="s">
        <v>10</v>
      </c>
      <c r="F101" s="43" t="s">
        <v>11</v>
      </c>
      <c r="G101" s="48">
        <f>[2]Payments!$AU$475</f>
        <v>1186.98</v>
      </c>
    </row>
    <row r="102" spans="2:7" x14ac:dyDescent="0.25">
      <c r="B102" s="62" t="s">
        <v>183</v>
      </c>
      <c r="C102" s="69" t="s">
        <v>184</v>
      </c>
      <c r="D102" s="70">
        <v>1863</v>
      </c>
      <c r="E102" s="71" t="s">
        <v>17</v>
      </c>
      <c r="F102" s="71" t="s">
        <v>186</v>
      </c>
      <c r="G102" s="48">
        <f>[2]Payments!$AU$478</f>
        <v>4590</v>
      </c>
    </row>
    <row r="103" spans="2:7" x14ac:dyDescent="0.25">
      <c r="B103" s="63"/>
      <c r="C103" s="63"/>
      <c r="D103" s="64"/>
      <c r="E103" s="65"/>
      <c r="F103" s="66"/>
      <c r="G103" s="67"/>
    </row>
    <row r="104" spans="2:7" x14ac:dyDescent="0.25">
      <c r="B104" s="63"/>
      <c r="C104" s="63"/>
      <c r="D104" s="64"/>
      <c r="E104" s="65"/>
      <c r="F104" s="66"/>
      <c r="G104" s="67"/>
    </row>
    <row r="105" spans="2:7" x14ac:dyDescent="0.25">
      <c r="B105" s="63"/>
      <c r="C105" s="63"/>
      <c r="D105" s="64"/>
      <c r="E105" s="65"/>
      <c r="F105" s="66"/>
      <c r="G105" s="67"/>
    </row>
    <row r="106" spans="2:7" x14ac:dyDescent="0.25">
      <c r="B106" s="63"/>
      <c r="C106" s="63"/>
      <c r="D106" s="64"/>
      <c r="E106" s="65"/>
      <c r="F106" s="66"/>
      <c r="G106" s="67"/>
    </row>
    <row r="107" spans="2:7" x14ac:dyDescent="0.25">
      <c r="B107" s="63"/>
      <c r="C107" s="63"/>
      <c r="D107" s="64"/>
      <c r="E107" s="65"/>
      <c r="F107" s="66"/>
      <c r="G107" s="67"/>
    </row>
    <row r="108" spans="2:7" x14ac:dyDescent="0.25">
      <c r="B108" s="63"/>
      <c r="C108" s="63"/>
      <c r="D108" s="64"/>
      <c r="E108" s="65"/>
      <c r="F108" s="66"/>
      <c r="G108" s="67"/>
    </row>
    <row r="109" spans="2:7" x14ac:dyDescent="0.25">
      <c r="B109" s="63"/>
      <c r="C109" s="63"/>
      <c r="D109" s="64"/>
      <c r="E109" s="65"/>
      <c r="F109" s="66"/>
      <c r="G109" s="67"/>
    </row>
    <row r="110" spans="2:7" x14ac:dyDescent="0.25">
      <c r="B110" s="68"/>
      <c r="C110" s="68"/>
      <c r="D110" s="68"/>
      <c r="E110" s="68"/>
      <c r="F110" s="68"/>
      <c r="G110" s="6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BDB1C-E2B6-4B91-B0C4-7411DB265583}">
  <dimension ref="B3:H662"/>
  <sheetViews>
    <sheetView topLeftCell="A7" workbookViewId="0">
      <selection activeCell="K38" sqref="K38"/>
    </sheetView>
  </sheetViews>
  <sheetFormatPr defaultRowHeight="15" x14ac:dyDescent="0.25"/>
  <cols>
    <col min="2" max="3" width="16" customWidth="1"/>
    <col min="4" max="4" width="18.5703125" customWidth="1"/>
    <col min="5" max="5" width="39.140625" customWidth="1"/>
    <col min="6" max="6" width="73" customWidth="1"/>
    <col min="7" max="7" width="15" customWidth="1"/>
  </cols>
  <sheetData>
    <row r="3" spans="2:7" ht="21" x14ac:dyDescent="0.35">
      <c r="B3" s="1" t="s">
        <v>96</v>
      </c>
    </row>
    <row r="4" spans="2:7" ht="21" x14ac:dyDescent="0.35">
      <c r="B4" s="1"/>
    </row>
    <row r="5" spans="2:7" ht="21" x14ac:dyDescent="0.35">
      <c r="B5" s="34" t="s">
        <v>156</v>
      </c>
    </row>
    <row r="7" spans="2:7" ht="15.75" thickBot="1" x14ac:dyDescent="0.3"/>
    <row r="8" spans="2:7" x14ac:dyDescent="0.25">
      <c r="B8" s="15" t="s">
        <v>0</v>
      </c>
      <c r="C8" s="15" t="s">
        <v>1</v>
      </c>
      <c r="D8" s="15" t="s">
        <v>6</v>
      </c>
      <c r="E8" s="15" t="s">
        <v>2</v>
      </c>
      <c r="F8" s="15" t="s">
        <v>3</v>
      </c>
      <c r="G8" s="15" t="s">
        <v>12</v>
      </c>
    </row>
    <row r="9" spans="2:7" x14ac:dyDescent="0.25">
      <c r="B9" s="16" t="s">
        <v>4</v>
      </c>
      <c r="C9" s="16" t="s">
        <v>5</v>
      </c>
      <c r="D9" s="16" t="s">
        <v>7</v>
      </c>
      <c r="E9" s="16"/>
      <c r="F9" s="16"/>
      <c r="G9" s="16" t="s">
        <v>13</v>
      </c>
    </row>
    <row r="10" spans="2:7" x14ac:dyDescent="0.25">
      <c r="B10" s="17"/>
      <c r="C10" s="17"/>
      <c r="D10" s="17"/>
      <c r="E10" s="17"/>
      <c r="F10" s="17"/>
      <c r="G10" s="16"/>
    </row>
    <row r="11" spans="2:7" ht="15.75" thickBot="1" x14ac:dyDescent="0.3">
      <c r="B11" s="18"/>
      <c r="C11" s="18"/>
      <c r="D11" s="18"/>
      <c r="E11" s="18"/>
      <c r="F11" s="18"/>
      <c r="G11" s="33" t="s">
        <v>14</v>
      </c>
    </row>
    <row r="12" spans="2:7" x14ac:dyDescent="0.25">
      <c r="B12" s="93" t="s">
        <v>187</v>
      </c>
      <c r="C12" s="93" t="s">
        <v>188</v>
      </c>
      <c r="D12" s="99">
        <v>1865</v>
      </c>
      <c r="E12" s="101" t="s">
        <v>49</v>
      </c>
      <c r="F12" s="101" t="s">
        <v>50</v>
      </c>
      <c r="G12" s="110">
        <f>[5]Sheet1!$F$8</f>
        <v>572.89</v>
      </c>
    </row>
    <row r="13" spans="2:7" x14ac:dyDescent="0.25">
      <c r="B13" s="92" t="s">
        <v>187</v>
      </c>
      <c r="C13" s="92" t="s">
        <v>188</v>
      </c>
      <c r="D13" s="97">
        <v>1866</v>
      </c>
      <c r="E13" s="100" t="s">
        <v>15</v>
      </c>
      <c r="F13" s="100" t="s">
        <v>16</v>
      </c>
      <c r="G13" s="103">
        <f>[5]Sheet1!$F$9</f>
        <v>745.15</v>
      </c>
    </row>
    <row r="14" spans="2:7" x14ac:dyDescent="0.25">
      <c r="B14" s="92" t="s">
        <v>187</v>
      </c>
      <c r="C14" s="92" t="s">
        <v>188</v>
      </c>
      <c r="D14" s="97">
        <v>1868</v>
      </c>
      <c r="E14" s="100" t="s">
        <v>36</v>
      </c>
      <c r="F14" s="100" t="s">
        <v>189</v>
      </c>
      <c r="G14" s="104">
        <v>775</v>
      </c>
    </row>
    <row r="15" spans="2:7" x14ac:dyDescent="0.25">
      <c r="B15" s="92" t="s">
        <v>187</v>
      </c>
      <c r="C15" s="92" t="s">
        <v>188</v>
      </c>
      <c r="D15" s="97">
        <v>1869</v>
      </c>
      <c r="E15" s="100" t="s">
        <v>105</v>
      </c>
      <c r="F15" s="102" t="s">
        <v>106</v>
      </c>
      <c r="G15" s="104">
        <v>3101.72</v>
      </c>
    </row>
    <row r="16" spans="2:7" x14ac:dyDescent="0.25">
      <c r="B16" s="92" t="s">
        <v>187</v>
      </c>
      <c r="C16" s="92" t="s">
        <v>188</v>
      </c>
      <c r="D16" s="97">
        <v>1871</v>
      </c>
      <c r="E16" s="100" t="s">
        <v>45</v>
      </c>
      <c r="F16" s="100" t="s">
        <v>46</v>
      </c>
      <c r="G16" s="103">
        <v>904.99</v>
      </c>
    </row>
    <row r="17" spans="2:8" x14ac:dyDescent="0.25">
      <c r="B17" s="92" t="s">
        <v>187</v>
      </c>
      <c r="C17" s="92" t="s">
        <v>188</v>
      </c>
      <c r="D17" s="97">
        <v>1874</v>
      </c>
      <c r="E17" s="100" t="s">
        <v>36</v>
      </c>
      <c r="F17" s="100" t="s">
        <v>190</v>
      </c>
      <c r="G17" s="103">
        <v>500</v>
      </c>
    </row>
    <row r="18" spans="2:8" x14ac:dyDescent="0.25">
      <c r="B18" s="92" t="s">
        <v>187</v>
      </c>
      <c r="C18" s="92" t="s">
        <v>188</v>
      </c>
      <c r="D18" s="97">
        <v>1877</v>
      </c>
      <c r="E18" s="100" t="s">
        <v>10</v>
      </c>
      <c r="F18" s="100" t="s">
        <v>11</v>
      </c>
      <c r="G18" s="103">
        <v>3612.91</v>
      </c>
    </row>
    <row r="19" spans="2:8" x14ac:dyDescent="0.25">
      <c r="B19" s="92" t="s">
        <v>187</v>
      </c>
      <c r="C19" s="92" t="s">
        <v>188</v>
      </c>
      <c r="D19" s="97">
        <v>1878</v>
      </c>
      <c r="E19" s="100" t="s">
        <v>36</v>
      </c>
      <c r="F19" s="100" t="s">
        <v>191</v>
      </c>
      <c r="G19" s="103">
        <v>935</v>
      </c>
    </row>
    <row r="20" spans="2:8" x14ac:dyDescent="0.25">
      <c r="B20" s="92" t="s">
        <v>187</v>
      </c>
      <c r="C20" s="92" t="s">
        <v>188</v>
      </c>
      <c r="D20" s="97">
        <v>1881</v>
      </c>
      <c r="E20" s="100" t="s">
        <v>17</v>
      </c>
      <c r="F20" s="100" t="s">
        <v>40</v>
      </c>
      <c r="G20" s="103">
        <v>562.5</v>
      </c>
    </row>
    <row r="21" spans="2:8" x14ac:dyDescent="0.25">
      <c r="B21" s="92" t="s">
        <v>187</v>
      </c>
      <c r="C21" s="92" t="s">
        <v>188</v>
      </c>
      <c r="D21" s="97">
        <v>1884</v>
      </c>
      <c r="E21" s="95" t="s">
        <v>36</v>
      </c>
      <c r="F21" s="100" t="s">
        <v>192</v>
      </c>
      <c r="G21" s="103">
        <v>1410</v>
      </c>
    </row>
    <row r="22" spans="2:8" x14ac:dyDescent="0.25">
      <c r="B22" s="92" t="s">
        <v>193</v>
      </c>
      <c r="C22" s="92" t="s">
        <v>194</v>
      </c>
      <c r="D22" s="97">
        <v>1887</v>
      </c>
      <c r="E22" s="100" t="s">
        <v>51</v>
      </c>
      <c r="F22" s="100" t="s">
        <v>195</v>
      </c>
      <c r="G22" s="105">
        <v>500</v>
      </c>
      <c r="H22" s="90"/>
    </row>
    <row r="23" spans="2:8" x14ac:dyDescent="0.25">
      <c r="B23" s="92" t="s">
        <v>193</v>
      </c>
      <c r="C23" s="92" t="s">
        <v>194</v>
      </c>
      <c r="D23" s="97">
        <v>1888</v>
      </c>
      <c r="E23" s="100" t="s">
        <v>63</v>
      </c>
      <c r="F23" s="100" t="s">
        <v>196</v>
      </c>
      <c r="G23" s="105">
        <v>7500</v>
      </c>
      <c r="H23" s="90"/>
    </row>
    <row r="24" spans="2:8" x14ac:dyDescent="0.25">
      <c r="B24" s="92" t="s">
        <v>193</v>
      </c>
      <c r="C24" s="92" t="s">
        <v>194</v>
      </c>
      <c r="D24" s="97">
        <v>1889</v>
      </c>
      <c r="E24" s="100" t="s">
        <v>197</v>
      </c>
      <c r="F24" s="100" t="s">
        <v>196</v>
      </c>
      <c r="G24" s="105">
        <v>1000</v>
      </c>
      <c r="H24" s="90"/>
    </row>
    <row r="25" spans="2:8" x14ac:dyDescent="0.25">
      <c r="B25" s="92" t="s">
        <v>193</v>
      </c>
      <c r="C25" s="92" t="s">
        <v>194</v>
      </c>
      <c r="D25" s="97">
        <v>1891</v>
      </c>
      <c r="E25" s="100" t="s">
        <v>26</v>
      </c>
      <c r="F25" s="102" t="s">
        <v>196</v>
      </c>
      <c r="G25" s="105">
        <v>500</v>
      </c>
      <c r="H25" s="90"/>
    </row>
    <row r="26" spans="2:8" x14ac:dyDescent="0.25">
      <c r="B26" s="92" t="s">
        <v>193</v>
      </c>
      <c r="C26" s="92" t="s">
        <v>194</v>
      </c>
      <c r="D26" s="97">
        <v>1892</v>
      </c>
      <c r="E26" s="100" t="s">
        <v>28</v>
      </c>
      <c r="F26" s="100" t="s">
        <v>196</v>
      </c>
      <c r="G26" s="105">
        <v>1200</v>
      </c>
      <c r="H26" s="90"/>
    </row>
    <row r="27" spans="2:8" x14ac:dyDescent="0.25">
      <c r="B27" s="92" t="s">
        <v>193</v>
      </c>
      <c r="C27" s="92" t="s">
        <v>194</v>
      </c>
      <c r="D27" s="97">
        <v>1893</v>
      </c>
      <c r="E27" s="100" t="s">
        <v>198</v>
      </c>
      <c r="F27" s="100" t="s">
        <v>196</v>
      </c>
      <c r="G27" s="105">
        <v>1000</v>
      </c>
      <c r="H27" s="90"/>
    </row>
    <row r="28" spans="2:8" x14ac:dyDescent="0.25">
      <c r="B28" s="92" t="s">
        <v>193</v>
      </c>
      <c r="C28" s="92" t="s">
        <v>194</v>
      </c>
      <c r="D28" s="97">
        <v>1894</v>
      </c>
      <c r="E28" s="100" t="s">
        <v>122</v>
      </c>
      <c r="F28" s="100" t="s">
        <v>196</v>
      </c>
      <c r="G28" s="105">
        <v>1000</v>
      </c>
      <c r="H28" s="90"/>
    </row>
    <row r="29" spans="2:8" x14ac:dyDescent="0.25">
      <c r="B29" s="92" t="s">
        <v>193</v>
      </c>
      <c r="C29" s="92" t="s">
        <v>194</v>
      </c>
      <c r="D29" s="97">
        <v>1895</v>
      </c>
      <c r="E29" s="100" t="s">
        <v>123</v>
      </c>
      <c r="F29" s="100" t="s">
        <v>196</v>
      </c>
      <c r="G29" s="105">
        <v>1000</v>
      </c>
      <c r="H29" s="90"/>
    </row>
    <row r="30" spans="2:8" x14ac:dyDescent="0.25">
      <c r="B30" s="92" t="s">
        <v>193</v>
      </c>
      <c r="C30" s="92" t="s">
        <v>194</v>
      </c>
      <c r="D30" s="97">
        <v>1896</v>
      </c>
      <c r="E30" s="100" t="s">
        <v>124</v>
      </c>
      <c r="F30" s="100" t="s">
        <v>196</v>
      </c>
      <c r="G30" s="105">
        <v>1000</v>
      </c>
      <c r="H30" s="90"/>
    </row>
    <row r="31" spans="2:8" x14ac:dyDescent="0.25">
      <c r="B31" s="92" t="s">
        <v>193</v>
      </c>
      <c r="C31" s="92" t="s">
        <v>194</v>
      </c>
      <c r="D31" s="97">
        <v>1897</v>
      </c>
      <c r="E31" s="100" t="s">
        <v>199</v>
      </c>
      <c r="F31" s="100" t="s">
        <v>196</v>
      </c>
      <c r="G31" s="105">
        <v>610</v>
      </c>
      <c r="H31" s="90"/>
    </row>
    <row r="32" spans="2:8" x14ac:dyDescent="0.25">
      <c r="B32" s="92" t="s">
        <v>193</v>
      </c>
      <c r="C32" s="92" t="s">
        <v>194</v>
      </c>
      <c r="D32" s="97">
        <v>1898</v>
      </c>
      <c r="E32" s="100" t="s">
        <v>200</v>
      </c>
      <c r="F32" s="100" t="s">
        <v>196</v>
      </c>
      <c r="G32" s="105">
        <v>1000</v>
      </c>
      <c r="H32" s="90"/>
    </row>
    <row r="33" spans="2:8" x14ac:dyDescent="0.25">
      <c r="B33" s="92" t="s">
        <v>193</v>
      </c>
      <c r="C33" s="92" t="s">
        <v>194</v>
      </c>
      <c r="D33" s="97">
        <v>1899</v>
      </c>
      <c r="E33" s="100" t="s">
        <v>125</v>
      </c>
      <c r="F33" s="100" t="s">
        <v>196</v>
      </c>
      <c r="G33" s="105">
        <v>2000</v>
      </c>
      <c r="H33" s="90"/>
    </row>
    <row r="34" spans="2:8" x14ac:dyDescent="0.25">
      <c r="B34" s="92" t="s">
        <v>193</v>
      </c>
      <c r="C34" s="92" t="s">
        <v>194</v>
      </c>
      <c r="D34" s="97">
        <v>1900</v>
      </c>
      <c r="E34" s="100" t="s">
        <v>32</v>
      </c>
      <c r="F34" s="100" t="s">
        <v>196</v>
      </c>
      <c r="G34" s="105">
        <v>2000</v>
      </c>
      <c r="H34" s="90"/>
    </row>
    <row r="35" spans="2:8" x14ac:dyDescent="0.25">
      <c r="B35" s="92" t="s">
        <v>193</v>
      </c>
      <c r="C35" s="92" t="s">
        <v>194</v>
      </c>
      <c r="D35" s="97">
        <v>1901</v>
      </c>
      <c r="E35" s="100" t="s">
        <v>201</v>
      </c>
      <c r="F35" s="100" t="s">
        <v>196</v>
      </c>
      <c r="G35" s="105">
        <v>1000</v>
      </c>
      <c r="H35" s="90"/>
    </row>
    <row r="36" spans="2:8" x14ac:dyDescent="0.25">
      <c r="B36" s="92" t="s">
        <v>193</v>
      </c>
      <c r="C36" s="92" t="s">
        <v>194</v>
      </c>
      <c r="D36" s="97">
        <v>1902</v>
      </c>
      <c r="E36" s="100" t="s">
        <v>202</v>
      </c>
      <c r="F36" s="100" t="s">
        <v>196</v>
      </c>
      <c r="G36" s="105">
        <v>1500</v>
      </c>
      <c r="H36" s="90"/>
    </row>
    <row r="37" spans="2:8" x14ac:dyDescent="0.25">
      <c r="B37" s="92" t="s">
        <v>193</v>
      </c>
      <c r="C37" s="92" t="s">
        <v>194</v>
      </c>
      <c r="D37" s="97">
        <v>1903</v>
      </c>
      <c r="E37" s="100" t="s">
        <v>203</v>
      </c>
      <c r="F37" s="100" t="s">
        <v>196</v>
      </c>
      <c r="G37" s="105">
        <v>2000</v>
      </c>
      <c r="H37" s="90"/>
    </row>
    <row r="38" spans="2:8" x14ac:dyDescent="0.25">
      <c r="B38" s="92" t="s">
        <v>193</v>
      </c>
      <c r="C38" s="92" t="s">
        <v>194</v>
      </c>
      <c r="D38" s="97">
        <v>1904</v>
      </c>
      <c r="E38" s="100" t="s">
        <v>129</v>
      </c>
      <c r="F38" s="100" t="s">
        <v>196</v>
      </c>
      <c r="G38" s="105">
        <v>1000</v>
      </c>
      <c r="H38" s="90"/>
    </row>
    <row r="39" spans="2:8" x14ac:dyDescent="0.25">
      <c r="B39" s="92" t="s">
        <v>193</v>
      </c>
      <c r="C39" s="92" t="s">
        <v>194</v>
      </c>
      <c r="D39" s="97">
        <v>1905</v>
      </c>
      <c r="E39" s="100" t="s">
        <v>204</v>
      </c>
      <c r="F39" s="100" t="s">
        <v>196</v>
      </c>
      <c r="G39" s="105">
        <v>10000</v>
      </c>
      <c r="H39" s="90"/>
    </row>
    <row r="40" spans="2:8" x14ac:dyDescent="0.25">
      <c r="B40" s="92" t="s">
        <v>193</v>
      </c>
      <c r="C40" s="92" t="s">
        <v>194</v>
      </c>
      <c r="D40" s="97">
        <v>1908</v>
      </c>
      <c r="E40" s="100" t="s">
        <v>33</v>
      </c>
      <c r="F40" s="100" t="s">
        <v>196</v>
      </c>
      <c r="G40" s="105">
        <v>2000</v>
      </c>
      <c r="H40" s="90"/>
    </row>
    <row r="41" spans="2:8" x14ac:dyDescent="0.25">
      <c r="B41" s="92" t="s">
        <v>193</v>
      </c>
      <c r="C41" s="92" t="s">
        <v>194</v>
      </c>
      <c r="D41" s="97">
        <v>1912</v>
      </c>
      <c r="E41" s="100" t="s">
        <v>49</v>
      </c>
      <c r="F41" s="100" t="s">
        <v>50</v>
      </c>
      <c r="G41" s="105">
        <v>578.09</v>
      </c>
    </row>
    <row r="42" spans="2:8" x14ac:dyDescent="0.25">
      <c r="B42" s="92" t="s">
        <v>193</v>
      </c>
      <c r="C42" s="92" t="s">
        <v>194</v>
      </c>
      <c r="D42" s="97">
        <v>1913</v>
      </c>
      <c r="E42" s="100" t="s">
        <v>15</v>
      </c>
      <c r="F42" s="100" t="s">
        <v>16</v>
      </c>
      <c r="G42" s="105">
        <v>710.3</v>
      </c>
    </row>
    <row r="43" spans="2:8" x14ac:dyDescent="0.25">
      <c r="B43" s="92" t="s">
        <v>193</v>
      </c>
      <c r="C43" s="92" t="s">
        <v>194</v>
      </c>
      <c r="D43" s="97">
        <v>1914</v>
      </c>
      <c r="E43" s="100" t="s">
        <v>205</v>
      </c>
      <c r="F43" s="100" t="s">
        <v>206</v>
      </c>
      <c r="G43" s="105">
        <v>2000</v>
      </c>
    </row>
    <row r="44" spans="2:8" x14ac:dyDescent="0.25">
      <c r="B44" s="92" t="s">
        <v>193</v>
      </c>
      <c r="C44" s="19" t="s">
        <v>194</v>
      </c>
      <c r="D44" s="98">
        <v>1917</v>
      </c>
      <c r="E44" s="28" t="s">
        <v>10</v>
      </c>
      <c r="F44" s="28" t="s">
        <v>11</v>
      </c>
      <c r="G44" s="105">
        <f>[6]Payments!$AU$88</f>
        <v>4227.1400000000003</v>
      </c>
    </row>
    <row r="45" spans="2:8" x14ac:dyDescent="0.25">
      <c r="B45" s="92" t="s">
        <v>193</v>
      </c>
      <c r="C45" s="92" t="s">
        <v>194</v>
      </c>
      <c r="D45" s="97">
        <v>1947</v>
      </c>
      <c r="E45" s="100" t="s">
        <v>208</v>
      </c>
      <c r="F45" s="100" t="s">
        <v>209</v>
      </c>
      <c r="G45" s="103">
        <v>648.20000000000005</v>
      </c>
    </row>
    <row r="46" spans="2:8" x14ac:dyDescent="0.25">
      <c r="B46" s="92" t="s">
        <v>193</v>
      </c>
      <c r="C46" s="92" t="s">
        <v>194</v>
      </c>
      <c r="D46" s="97">
        <v>1948</v>
      </c>
      <c r="E46" s="100" t="s">
        <v>49</v>
      </c>
      <c r="F46" s="100" t="s">
        <v>50</v>
      </c>
      <c r="G46" s="103">
        <v>578.09</v>
      </c>
    </row>
    <row r="47" spans="2:8" x14ac:dyDescent="0.25">
      <c r="B47" s="92" t="s">
        <v>193</v>
      </c>
      <c r="C47" s="92" t="s">
        <v>194</v>
      </c>
      <c r="D47" s="97">
        <v>1949</v>
      </c>
      <c r="E47" s="100" t="s">
        <v>15</v>
      </c>
      <c r="F47" s="100" t="s">
        <v>16</v>
      </c>
      <c r="G47" s="103">
        <v>710.5</v>
      </c>
    </row>
    <row r="48" spans="2:8" x14ac:dyDescent="0.25">
      <c r="B48" s="92" t="s">
        <v>193</v>
      </c>
      <c r="C48" s="92" t="s">
        <v>194</v>
      </c>
      <c r="D48" s="97">
        <v>1952</v>
      </c>
      <c r="E48" s="100" t="s">
        <v>56</v>
      </c>
      <c r="F48" s="100" t="s">
        <v>210</v>
      </c>
      <c r="G48" s="103">
        <v>3180.6</v>
      </c>
    </row>
    <row r="49" spans="2:7" x14ac:dyDescent="0.25">
      <c r="B49" s="92" t="s">
        <v>193</v>
      </c>
      <c r="C49" s="92" t="s">
        <v>194</v>
      </c>
      <c r="D49" s="97">
        <v>1955</v>
      </c>
      <c r="E49" s="100" t="s">
        <v>211</v>
      </c>
      <c r="F49" s="100" t="s">
        <v>21</v>
      </c>
      <c r="G49" s="103">
        <v>12000</v>
      </c>
    </row>
    <row r="50" spans="2:7" x14ac:dyDescent="0.25">
      <c r="B50" s="92" t="s">
        <v>193</v>
      </c>
      <c r="C50" s="92" t="s">
        <v>194</v>
      </c>
      <c r="D50" s="97">
        <v>1956</v>
      </c>
      <c r="E50" s="100" t="s">
        <v>10</v>
      </c>
      <c r="F50" s="100" t="s">
        <v>11</v>
      </c>
      <c r="G50" s="103">
        <v>8752.68</v>
      </c>
    </row>
    <row r="51" spans="2:7" x14ac:dyDescent="0.25">
      <c r="B51" s="92" t="s">
        <v>193</v>
      </c>
      <c r="C51" s="92" t="s">
        <v>194</v>
      </c>
      <c r="D51" s="97">
        <v>1957</v>
      </c>
      <c r="E51" s="100" t="s">
        <v>212</v>
      </c>
      <c r="F51" s="100" t="s">
        <v>213</v>
      </c>
      <c r="G51" s="103">
        <v>906</v>
      </c>
    </row>
    <row r="52" spans="2:7" x14ac:dyDescent="0.25">
      <c r="B52" s="92" t="s">
        <v>193</v>
      </c>
      <c r="C52" s="92" t="s">
        <v>194</v>
      </c>
      <c r="D52" s="97">
        <v>1971</v>
      </c>
      <c r="E52" s="100" t="s">
        <v>10</v>
      </c>
      <c r="F52" s="100" t="s">
        <v>11</v>
      </c>
      <c r="G52" s="103">
        <v>6815.36</v>
      </c>
    </row>
    <row r="53" spans="2:7" x14ac:dyDescent="0.25">
      <c r="B53" s="92" t="s">
        <v>193</v>
      </c>
      <c r="C53" s="92" t="s">
        <v>194</v>
      </c>
      <c r="D53" s="97">
        <v>1973</v>
      </c>
      <c r="E53" s="100" t="s">
        <v>214</v>
      </c>
      <c r="F53" s="100" t="s">
        <v>215</v>
      </c>
      <c r="G53" s="103">
        <v>1345.6</v>
      </c>
    </row>
    <row r="54" spans="2:7" x14ac:dyDescent="0.25">
      <c r="B54" s="92" t="s">
        <v>193</v>
      </c>
      <c r="C54" s="92" t="s">
        <v>194</v>
      </c>
      <c r="D54" s="97">
        <v>1975</v>
      </c>
      <c r="E54" s="100" t="s">
        <v>17</v>
      </c>
      <c r="F54" s="100" t="s">
        <v>40</v>
      </c>
      <c r="G54" s="103">
        <v>562.5</v>
      </c>
    </row>
    <row r="55" spans="2:7" x14ac:dyDescent="0.25">
      <c r="B55" s="92" t="s">
        <v>193</v>
      </c>
      <c r="C55" s="92" t="s">
        <v>194</v>
      </c>
      <c r="D55" s="97">
        <v>1977</v>
      </c>
      <c r="E55" s="100" t="s">
        <v>15</v>
      </c>
      <c r="F55" s="100" t="s">
        <v>16</v>
      </c>
      <c r="G55" s="103">
        <v>778.39</v>
      </c>
    </row>
    <row r="56" spans="2:7" x14ac:dyDescent="0.25">
      <c r="B56" s="93" t="s">
        <v>193</v>
      </c>
      <c r="C56" s="93" t="s">
        <v>194</v>
      </c>
      <c r="D56" s="99">
        <v>1980</v>
      </c>
      <c r="E56" s="101" t="s">
        <v>36</v>
      </c>
      <c r="F56" s="101" t="s">
        <v>216</v>
      </c>
      <c r="G56" s="103">
        <v>825</v>
      </c>
    </row>
    <row r="57" spans="2:7" x14ac:dyDescent="0.25">
      <c r="B57" s="92" t="s">
        <v>193</v>
      </c>
      <c r="C57" s="92" t="s">
        <v>194</v>
      </c>
      <c r="D57" s="97">
        <v>1982</v>
      </c>
      <c r="E57" s="100" t="s">
        <v>217</v>
      </c>
      <c r="F57" s="100" t="s">
        <v>218</v>
      </c>
      <c r="G57" s="103">
        <f>[6]Payments!$AU$153</f>
        <v>1256</v>
      </c>
    </row>
    <row r="58" spans="2:7" x14ac:dyDescent="0.25">
      <c r="B58" s="92" t="s">
        <v>230</v>
      </c>
      <c r="C58" s="92" t="s">
        <v>231</v>
      </c>
      <c r="D58" s="97">
        <v>2013</v>
      </c>
      <c r="E58" s="100" t="s">
        <v>91</v>
      </c>
      <c r="F58" s="100" t="s">
        <v>83</v>
      </c>
      <c r="G58" s="103">
        <v>665</v>
      </c>
    </row>
    <row r="59" spans="2:7" x14ac:dyDescent="0.25">
      <c r="B59" s="92" t="s">
        <v>230</v>
      </c>
      <c r="C59" s="92" t="s">
        <v>231</v>
      </c>
      <c r="D59" s="98">
        <v>2020</v>
      </c>
      <c r="E59" s="28" t="s">
        <v>36</v>
      </c>
      <c r="F59" s="28" t="s">
        <v>229</v>
      </c>
      <c r="G59" s="103">
        <f>[6]Payments!$AU$181</f>
        <v>797.5</v>
      </c>
    </row>
    <row r="60" spans="2:7" x14ac:dyDescent="0.25">
      <c r="B60" s="92" t="s">
        <v>230</v>
      </c>
      <c r="C60" s="92" t="s">
        <v>231</v>
      </c>
      <c r="D60" s="97">
        <v>2022</v>
      </c>
      <c r="E60" s="100" t="s">
        <v>49</v>
      </c>
      <c r="F60" s="100" t="s">
        <v>50</v>
      </c>
      <c r="G60" s="103">
        <v>578.09</v>
      </c>
    </row>
    <row r="61" spans="2:7" x14ac:dyDescent="0.25">
      <c r="B61" s="92" t="s">
        <v>230</v>
      </c>
      <c r="C61" s="92" t="s">
        <v>231</v>
      </c>
      <c r="D61" s="97">
        <v>2023</v>
      </c>
      <c r="E61" s="100" t="s">
        <v>15</v>
      </c>
      <c r="F61" s="100" t="s">
        <v>16</v>
      </c>
      <c r="G61" s="103">
        <v>710.3</v>
      </c>
    </row>
    <row r="62" spans="2:7" x14ac:dyDescent="0.25">
      <c r="B62" s="92" t="s">
        <v>230</v>
      </c>
      <c r="C62" s="92" t="s">
        <v>231</v>
      </c>
      <c r="D62" s="97">
        <v>2003</v>
      </c>
      <c r="E62" s="28" t="s">
        <v>219</v>
      </c>
      <c r="F62" s="28" t="s">
        <v>21</v>
      </c>
      <c r="G62" s="103">
        <v>1000</v>
      </c>
    </row>
    <row r="63" spans="2:7" x14ac:dyDescent="0.25">
      <c r="B63" s="92" t="s">
        <v>230</v>
      </c>
      <c r="C63" s="92" t="s">
        <v>231</v>
      </c>
      <c r="D63" s="99">
        <v>2005</v>
      </c>
      <c r="E63" s="100" t="s">
        <v>10</v>
      </c>
      <c r="F63" s="100" t="s">
        <v>11</v>
      </c>
      <c r="G63" s="103">
        <v>8400.08</v>
      </c>
    </row>
    <row r="64" spans="2:7" x14ac:dyDescent="0.25">
      <c r="B64" s="92" t="s">
        <v>230</v>
      </c>
      <c r="C64" s="92" t="s">
        <v>231</v>
      </c>
      <c r="D64" s="98">
        <v>2029</v>
      </c>
      <c r="E64" s="28" t="s">
        <v>220</v>
      </c>
      <c r="F64" s="28" t="s">
        <v>221</v>
      </c>
      <c r="G64" s="103">
        <v>600</v>
      </c>
    </row>
    <row r="65" spans="2:7" x14ac:dyDescent="0.25">
      <c r="B65" s="92" t="s">
        <v>232</v>
      </c>
      <c r="C65" s="92" t="s">
        <v>233</v>
      </c>
      <c r="D65" s="97">
        <v>2031</v>
      </c>
      <c r="E65" s="100" t="s">
        <v>36</v>
      </c>
      <c r="F65" s="100" t="s">
        <v>222</v>
      </c>
      <c r="G65" s="103">
        <v>508.99</v>
      </c>
    </row>
    <row r="66" spans="2:7" x14ac:dyDescent="0.25">
      <c r="B66" s="92" t="s">
        <v>232</v>
      </c>
      <c r="C66" s="92" t="s">
        <v>233</v>
      </c>
      <c r="D66" s="98">
        <v>2034</v>
      </c>
      <c r="E66" s="28" t="s">
        <v>49</v>
      </c>
      <c r="F66" s="28" t="s">
        <v>50</v>
      </c>
      <c r="G66" s="103">
        <v>578.09</v>
      </c>
    </row>
    <row r="67" spans="2:7" x14ac:dyDescent="0.25">
      <c r="B67" s="92" t="s">
        <v>232</v>
      </c>
      <c r="C67" s="92" t="s">
        <v>233</v>
      </c>
      <c r="D67" s="97">
        <v>2035</v>
      </c>
      <c r="E67" s="100" t="s">
        <v>15</v>
      </c>
      <c r="F67" s="100" t="s">
        <v>16</v>
      </c>
      <c r="G67" s="103">
        <v>710.5</v>
      </c>
    </row>
    <row r="68" spans="2:7" x14ac:dyDescent="0.25">
      <c r="B68" s="93" t="s">
        <v>232</v>
      </c>
      <c r="C68" s="93" t="s">
        <v>233</v>
      </c>
      <c r="D68" s="98">
        <v>2040</v>
      </c>
      <c r="E68" s="28" t="s">
        <v>36</v>
      </c>
      <c r="F68" s="28" t="s">
        <v>223</v>
      </c>
      <c r="G68" s="103">
        <v>500</v>
      </c>
    </row>
    <row r="69" spans="2:7" x14ac:dyDescent="0.25">
      <c r="B69" s="92" t="s">
        <v>232</v>
      </c>
      <c r="C69" s="92" t="s">
        <v>233</v>
      </c>
      <c r="D69" s="97">
        <v>2041</v>
      </c>
      <c r="E69" s="100" t="s">
        <v>36</v>
      </c>
      <c r="F69" s="100" t="s">
        <v>224</v>
      </c>
      <c r="G69" s="103">
        <v>530</v>
      </c>
    </row>
    <row r="70" spans="2:7" x14ac:dyDescent="0.25">
      <c r="B70" s="92" t="s">
        <v>232</v>
      </c>
      <c r="C70" s="92" t="s">
        <v>233</v>
      </c>
      <c r="D70" s="98">
        <v>2042</v>
      </c>
      <c r="E70" s="28" t="s">
        <v>64</v>
      </c>
      <c r="F70" s="28" t="s">
        <v>225</v>
      </c>
      <c r="G70" s="103">
        <v>820</v>
      </c>
    </row>
    <row r="71" spans="2:7" x14ac:dyDescent="0.25">
      <c r="B71" s="92" t="s">
        <v>232</v>
      </c>
      <c r="C71" s="92" t="s">
        <v>233</v>
      </c>
      <c r="D71" s="97">
        <v>2045</v>
      </c>
      <c r="E71" s="100" t="s">
        <v>226</v>
      </c>
      <c r="F71" s="100" t="s">
        <v>227</v>
      </c>
      <c r="G71" s="103">
        <v>623.29999999999995</v>
      </c>
    </row>
    <row r="72" spans="2:7" x14ac:dyDescent="0.25">
      <c r="B72" s="92" t="s">
        <v>232</v>
      </c>
      <c r="C72" s="92" t="s">
        <v>233</v>
      </c>
      <c r="D72" s="98">
        <v>2047</v>
      </c>
      <c r="E72" s="28" t="s">
        <v>10</v>
      </c>
      <c r="F72" s="28" t="s">
        <v>11</v>
      </c>
      <c r="G72" s="103">
        <v>7310.17</v>
      </c>
    </row>
    <row r="73" spans="2:7" x14ac:dyDescent="0.25">
      <c r="B73" s="92" t="s">
        <v>232</v>
      </c>
      <c r="C73" s="92" t="s">
        <v>233</v>
      </c>
      <c r="D73" s="97">
        <v>2049</v>
      </c>
      <c r="E73" s="100" t="s">
        <v>36</v>
      </c>
      <c r="F73" s="100" t="s">
        <v>228</v>
      </c>
      <c r="G73" s="103">
        <v>870</v>
      </c>
    </row>
    <row r="74" spans="2:7" x14ac:dyDescent="0.25">
      <c r="B74" s="92" t="s">
        <v>232</v>
      </c>
      <c r="C74" s="92" t="s">
        <v>233</v>
      </c>
      <c r="D74" s="97">
        <v>2055</v>
      </c>
      <c r="E74" s="100" t="s">
        <v>234</v>
      </c>
      <c r="F74" s="100" t="s">
        <v>83</v>
      </c>
      <c r="G74" s="109">
        <f>[6]Payments!$AU$268</f>
        <v>1650</v>
      </c>
    </row>
    <row r="75" spans="2:7" x14ac:dyDescent="0.25">
      <c r="B75" s="92" t="s">
        <v>232</v>
      </c>
      <c r="C75" s="92" t="s">
        <v>233</v>
      </c>
      <c r="D75" s="97">
        <v>2056</v>
      </c>
      <c r="E75" s="100" t="s">
        <v>17</v>
      </c>
      <c r="F75" s="100" t="s">
        <v>235</v>
      </c>
      <c r="G75" s="26">
        <f>[6]Payments!$AU$269</f>
        <v>562.5</v>
      </c>
    </row>
    <row r="76" spans="2:7" x14ac:dyDescent="0.25">
      <c r="B76" s="92" t="s">
        <v>232</v>
      </c>
      <c r="C76" s="92" t="s">
        <v>233</v>
      </c>
      <c r="D76" s="97">
        <v>2058</v>
      </c>
      <c r="E76" s="100" t="s">
        <v>15</v>
      </c>
      <c r="F76" s="100" t="s">
        <v>16</v>
      </c>
      <c r="G76" s="103">
        <f>[6]Payments!$AU$271</f>
        <v>650.35</v>
      </c>
    </row>
    <row r="77" spans="2:7" x14ac:dyDescent="0.25">
      <c r="B77" s="92" t="s">
        <v>232</v>
      </c>
      <c r="C77" s="92" t="s">
        <v>233</v>
      </c>
      <c r="D77" s="97">
        <v>2059</v>
      </c>
      <c r="E77" s="100" t="s">
        <v>49</v>
      </c>
      <c r="F77" s="100" t="s">
        <v>50</v>
      </c>
      <c r="G77" s="103">
        <f>[6]Payments!$AU$272</f>
        <v>778.39</v>
      </c>
    </row>
    <row r="78" spans="2:7" x14ac:dyDescent="0.25">
      <c r="B78" s="92" t="s">
        <v>232</v>
      </c>
      <c r="C78" s="92" t="s">
        <v>233</v>
      </c>
      <c r="D78" s="97">
        <v>2062</v>
      </c>
      <c r="E78" s="100" t="s">
        <v>81</v>
      </c>
      <c r="F78" s="100" t="s">
        <v>236</v>
      </c>
      <c r="G78" s="103">
        <f>[6]Payments!$AU$275</f>
        <v>1947.24</v>
      </c>
    </row>
    <row r="79" spans="2:7" x14ac:dyDescent="0.25">
      <c r="B79" s="92" t="s">
        <v>232</v>
      </c>
      <c r="C79" s="92" t="s">
        <v>233</v>
      </c>
      <c r="D79" s="97">
        <v>2063</v>
      </c>
      <c r="E79" s="100" t="s">
        <v>24</v>
      </c>
      <c r="F79" s="100" t="s">
        <v>237</v>
      </c>
      <c r="G79" s="103">
        <f>[6]Payments!$AU$276</f>
        <v>500</v>
      </c>
    </row>
    <row r="80" spans="2:7" x14ac:dyDescent="0.25">
      <c r="B80" s="92" t="s">
        <v>232</v>
      </c>
      <c r="C80" s="92" t="s">
        <v>233</v>
      </c>
      <c r="D80" s="97">
        <v>2066</v>
      </c>
      <c r="E80" s="100" t="s">
        <v>123</v>
      </c>
      <c r="F80" s="100" t="s">
        <v>21</v>
      </c>
      <c r="G80" s="103">
        <f>[6]Payments!$AU$279</f>
        <v>1000</v>
      </c>
    </row>
    <row r="81" spans="2:7" x14ac:dyDescent="0.25">
      <c r="B81" s="92" t="s">
        <v>232</v>
      </c>
      <c r="C81" s="92" t="s">
        <v>233</v>
      </c>
      <c r="D81" s="97">
        <v>2067</v>
      </c>
      <c r="E81" s="100" t="s">
        <v>70</v>
      </c>
      <c r="F81" s="100" t="s">
        <v>238</v>
      </c>
      <c r="G81" s="103">
        <f>[6]Payments!$AU$280</f>
        <v>686.94</v>
      </c>
    </row>
    <row r="82" spans="2:7" x14ac:dyDescent="0.25">
      <c r="B82" s="92" t="s">
        <v>232</v>
      </c>
      <c r="C82" s="92" t="s">
        <v>233</v>
      </c>
      <c r="D82" s="97">
        <v>2069</v>
      </c>
      <c r="E82" s="100" t="s">
        <v>36</v>
      </c>
      <c r="F82" s="100" t="s">
        <v>192</v>
      </c>
      <c r="G82" s="103">
        <f>[6]Payments!$AU$282</f>
        <v>710</v>
      </c>
    </row>
    <row r="83" spans="2:7" x14ac:dyDescent="0.25">
      <c r="B83" s="92" t="s">
        <v>239</v>
      </c>
      <c r="C83" s="92" t="s">
        <v>240</v>
      </c>
      <c r="D83" s="97">
        <v>2076</v>
      </c>
      <c r="E83" s="100" t="s">
        <v>241</v>
      </c>
      <c r="F83" s="100" t="s">
        <v>242</v>
      </c>
      <c r="G83" s="103">
        <f>[6]Payments!$AU$301</f>
        <v>697.99</v>
      </c>
    </row>
    <row r="84" spans="2:7" x14ac:dyDescent="0.25">
      <c r="B84" s="92" t="s">
        <v>239</v>
      </c>
      <c r="C84" s="92" t="s">
        <v>240</v>
      </c>
      <c r="D84" s="97">
        <v>2078</v>
      </c>
      <c r="E84" s="100" t="s">
        <v>243</v>
      </c>
      <c r="F84" s="100" t="s">
        <v>11</v>
      </c>
      <c r="G84" s="103">
        <f>[6]Payments!$AU$303</f>
        <v>9523.82</v>
      </c>
    </row>
    <row r="85" spans="2:7" x14ac:dyDescent="0.25">
      <c r="B85" s="92" t="s">
        <v>239</v>
      </c>
      <c r="C85" s="92" t="s">
        <v>240</v>
      </c>
      <c r="D85" s="97">
        <v>2079</v>
      </c>
      <c r="E85" s="100" t="s">
        <v>56</v>
      </c>
      <c r="F85" s="100" t="s">
        <v>244</v>
      </c>
      <c r="G85" s="103">
        <f>[6]Payments!$AU$304</f>
        <v>1470</v>
      </c>
    </row>
    <row r="86" spans="2:7" x14ac:dyDescent="0.25">
      <c r="B86" s="92" t="s">
        <v>239</v>
      </c>
      <c r="C86" s="92" t="s">
        <v>240</v>
      </c>
      <c r="D86" s="97">
        <v>2082</v>
      </c>
      <c r="E86" s="100" t="s">
        <v>15</v>
      </c>
      <c r="F86" s="100" t="s">
        <v>16</v>
      </c>
      <c r="G86" s="103">
        <f>[6]Payments!$AU$307</f>
        <v>710.3</v>
      </c>
    </row>
    <row r="87" spans="2:7" x14ac:dyDescent="0.25">
      <c r="B87" s="92" t="s">
        <v>239</v>
      </c>
      <c r="C87" s="92" t="s">
        <v>240</v>
      </c>
      <c r="D87" s="97">
        <v>2083</v>
      </c>
      <c r="E87" s="100" t="s">
        <v>49</v>
      </c>
      <c r="F87" s="100" t="s">
        <v>50</v>
      </c>
      <c r="G87" s="103">
        <f>[6]Payments!$AU$308</f>
        <v>578.09</v>
      </c>
    </row>
    <row r="88" spans="2:7" x14ac:dyDescent="0.25">
      <c r="B88" s="92" t="s">
        <v>239</v>
      </c>
      <c r="C88" s="92" t="s">
        <v>240</v>
      </c>
      <c r="D88" s="97">
        <v>2086</v>
      </c>
      <c r="E88" s="100" t="s">
        <v>245</v>
      </c>
      <c r="F88" s="100" t="s">
        <v>21</v>
      </c>
      <c r="G88" s="103">
        <f>[6]Payments!$AU$311</f>
        <v>1000</v>
      </c>
    </row>
    <row r="89" spans="2:7" x14ac:dyDescent="0.25">
      <c r="B89" s="92" t="s">
        <v>239</v>
      </c>
      <c r="C89" s="92" t="s">
        <v>240</v>
      </c>
      <c r="D89" s="97">
        <v>2088</v>
      </c>
      <c r="E89" s="100" t="s">
        <v>25</v>
      </c>
      <c r="F89" s="100" t="s">
        <v>21</v>
      </c>
      <c r="G89" s="103">
        <f>[6]Payments!$AU$313</f>
        <v>500</v>
      </c>
    </row>
    <row r="90" spans="2:7" x14ac:dyDescent="0.25">
      <c r="B90" s="92" t="s">
        <v>239</v>
      </c>
      <c r="C90" s="92" t="s">
        <v>240</v>
      </c>
      <c r="D90" s="97">
        <v>2097</v>
      </c>
      <c r="E90" s="100" t="s">
        <v>36</v>
      </c>
      <c r="F90" s="100" t="s">
        <v>246</v>
      </c>
      <c r="G90" s="103">
        <f>[6]Payments!$AU$322</f>
        <v>1270</v>
      </c>
    </row>
    <row r="91" spans="2:7" x14ac:dyDescent="0.25">
      <c r="B91" s="92" t="s">
        <v>239</v>
      </c>
      <c r="C91" s="92" t="s">
        <v>240</v>
      </c>
      <c r="D91" s="97">
        <v>2098</v>
      </c>
      <c r="E91" s="100" t="s">
        <v>36</v>
      </c>
      <c r="F91" s="100" t="s">
        <v>44</v>
      </c>
      <c r="G91" s="103">
        <f>[6]Payments!$AU$323</f>
        <v>600</v>
      </c>
    </row>
    <row r="92" spans="2:7" x14ac:dyDescent="0.25">
      <c r="B92" s="92" t="s">
        <v>247</v>
      </c>
      <c r="C92" s="92" t="s">
        <v>248</v>
      </c>
      <c r="D92" s="97">
        <v>2103</v>
      </c>
      <c r="E92" s="100" t="s">
        <v>10</v>
      </c>
      <c r="F92" s="100" t="s">
        <v>249</v>
      </c>
      <c r="G92" s="103">
        <f>[6]Payments!$AU$338</f>
        <v>1678.15</v>
      </c>
    </row>
    <row r="93" spans="2:7" x14ac:dyDescent="0.25">
      <c r="B93" s="92" t="s">
        <v>247</v>
      </c>
      <c r="C93" s="92" t="s">
        <v>248</v>
      </c>
      <c r="D93" s="97">
        <v>2106</v>
      </c>
      <c r="E93" s="100" t="s">
        <v>49</v>
      </c>
      <c r="F93" s="100" t="s">
        <v>50</v>
      </c>
      <c r="G93" s="103">
        <f>[6]Payments!$AU$341</f>
        <v>578.09</v>
      </c>
    </row>
    <row r="94" spans="2:7" x14ac:dyDescent="0.25">
      <c r="B94" s="92" t="s">
        <v>247</v>
      </c>
      <c r="C94" s="92" t="s">
        <v>248</v>
      </c>
      <c r="D94" s="97">
        <v>2108</v>
      </c>
      <c r="E94" s="100" t="s">
        <v>250</v>
      </c>
      <c r="F94" s="100" t="s">
        <v>21</v>
      </c>
      <c r="G94" s="103">
        <f>[6]Payments!$AU$343</f>
        <v>1500</v>
      </c>
    </row>
    <row r="95" spans="2:7" x14ac:dyDescent="0.25">
      <c r="B95" s="92" t="s">
        <v>247</v>
      </c>
      <c r="C95" s="92" t="s">
        <v>248</v>
      </c>
      <c r="D95" s="97">
        <v>2115</v>
      </c>
      <c r="E95" s="100" t="s">
        <v>251</v>
      </c>
      <c r="F95" s="100" t="s">
        <v>252</v>
      </c>
      <c r="G95" s="103">
        <f>[6]Payments!$AU$350</f>
        <v>789.56</v>
      </c>
    </row>
    <row r="96" spans="2:7" x14ac:dyDescent="0.25">
      <c r="B96" s="94"/>
      <c r="C96" s="94"/>
      <c r="D96" s="97">
        <v>2123</v>
      </c>
      <c r="E96" s="100" t="s">
        <v>36</v>
      </c>
      <c r="F96" s="100" t="s">
        <v>253</v>
      </c>
      <c r="G96" s="103">
        <f>[6]Payments!$AU$367</f>
        <v>1623.62</v>
      </c>
    </row>
    <row r="97" spans="2:7" x14ac:dyDescent="0.25">
      <c r="B97" s="95"/>
      <c r="C97" s="95"/>
      <c r="D97" s="97">
        <v>2126</v>
      </c>
      <c r="E97" s="100" t="s">
        <v>15</v>
      </c>
      <c r="F97" s="100" t="s">
        <v>16</v>
      </c>
      <c r="G97" s="103">
        <f>[6]Payments!$AU$370</f>
        <v>1185.33</v>
      </c>
    </row>
    <row r="98" spans="2:7" x14ac:dyDescent="0.25">
      <c r="B98" s="95"/>
      <c r="C98" s="95"/>
      <c r="D98" s="99">
        <v>2127</v>
      </c>
      <c r="E98" s="101" t="s">
        <v>49</v>
      </c>
      <c r="F98" s="101" t="s">
        <v>50</v>
      </c>
      <c r="G98" s="103">
        <f>[6]Payments!$AU$371</f>
        <v>939.4</v>
      </c>
    </row>
    <row r="99" spans="2:7" x14ac:dyDescent="0.25">
      <c r="B99" s="95"/>
      <c r="C99" s="95"/>
      <c r="D99" s="97">
        <v>2133</v>
      </c>
      <c r="E99" s="100" t="s">
        <v>10</v>
      </c>
      <c r="F99" s="100" t="s">
        <v>11</v>
      </c>
      <c r="G99" s="103">
        <f>[6]Payments!$AU$377</f>
        <v>4310.88</v>
      </c>
    </row>
    <row r="100" spans="2:7" x14ac:dyDescent="0.25">
      <c r="B100" s="95"/>
      <c r="C100" s="95"/>
      <c r="D100" s="97">
        <v>2136</v>
      </c>
      <c r="E100" s="100" t="s">
        <v>254</v>
      </c>
      <c r="F100" s="100" t="s">
        <v>255</v>
      </c>
      <c r="G100" s="103">
        <f>[6]Payments!$AU$380</f>
        <v>6499.11</v>
      </c>
    </row>
    <row r="101" spans="2:7" x14ac:dyDescent="0.25">
      <c r="B101" s="95"/>
      <c r="C101" s="95"/>
      <c r="D101" s="99">
        <v>2140</v>
      </c>
      <c r="E101" s="101" t="s">
        <v>17</v>
      </c>
      <c r="F101" s="101" t="s">
        <v>40</v>
      </c>
      <c r="G101" s="103">
        <f>[6]Payments!$AU$384</f>
        <v>562.5</v>
      </c>
    </row>
    <row r="102" spans="2:7" x14ac:dyDescent="0.25">
      <c r="B102" s="95"/>
      <c r="C102" s="95"/>
      <c r="D102" s="97">
        <v>2147</v>
      </c>
      <c r="E102" s="100" t="s">
        <v>15</v>
      </c>
      <c r="F102" s="100" t="s">
        <v>16</v>
      </c>
      <c r="G102" s="103">
        <f>[6]Payments!$AU$404</f>
        <v>685.1</v>
      </c>
    </row>
    <row r="103" spans="2:7" x14ac:dyDescent="0.25">
      <c r="B103" s="95"/>
      <c r="C103" s="95"/>
      <c r="D103" s="97">
        <v>2148</v>
      </c>
      <c r="E103" s="100" t="s">
        <v>49</v>
      </c>
      <c r="F103" s="100" t="s">
        <v>50</v>
      </c>
      <c r="G103" s="103">
        <f>[6]Payments!$AU$405</f>
        <v>650.35</v>
      </c>
    </row>
    <row r="104" spans="2:7" x14ac:dyDescent="0.25">
      <c r="B104" s="95"/>
      <c r="C104" s="95"/>
      <c r="D104" s="97">
        <v>2157</v>
      </c>
      <c r="E104" s="100" t="s">
        <v>207</v>
      </c>
      <c r="F104" s="100" t="s">
        <v>256</v>
      </c>
      <c r="G104" s="103">
        <f>[6]Payments!$AU$424</f>
        <v>500</v>
      </c>
    </row>
    <row r="105" spans="2:7" x14ac:dyDescent="0.25">
      <c r="B105" s="95"/>
      <c r="C105" s="95"/>
      <c r="D105" s="99">
        <v>2158</v>
      </c>
      <c r="E105" s="101" t="s">
        <v>49</v>
      </c>
      <c r="F105" s="101" t="s">
        <v>50</v>
      </c>
      <c r="G105" s="103">
        <f>[6]Payments!$AU$425</f>
        <v>650.35</v>
      </c>
    </row>
    <row r="106" spans="2:7" x14ac:dyDescent="0.25">
      <c r="B106" s="95"/>
      <c r="C106" s="95"/>
      <c r="D106" s="97">
        <v>2159</v>
      </c>
      <c r="E106" s="100" t="s">
        <v>15</v>
      </c>
      <c r="F106" s="100" t="s">
        <v>16</v>
      </c>
      <c r="G106" s="103">
        <f>[6]Payments!$AU$426</f>
        <v>685.1</v>
      </c>
    </row>
    <row r="107" spans="2:7" x14ac:dyDescent="0.25">
      <c r="B107" s="95"/>
      <c r="C107" s="95"/>
      <c r="D107" s="97">
        <v>2162</v>
      </c>
      <c r="E107" s="100" t="s">
        <v>254</v>
      </c>
      <c r="F107" s="100" t="s">
        <v>257</v>
      </c>
      <c r="G107" s="103">
        <f>[6]Payments!$AU$429</f>
        <v>1896.7999999999997</v>
      </c>
    </row>
    <row r="108" spans="2:7" x14ac:dyDescent="0.25">
      <c r="B108" s="95"/>
      <c r="C108" s="95"/>
      <c r="D108" s="97">
        <v>2163</v>
      </c>
      <c r="E108" s="100" t="s">
        <v>258</v>
      </c>
      <c r="F108" s="100" t="s">
        <v>259</v>
      </c>
      <c r="G108" s="103">
        <f>[6]Payments!$AU$430</f>
        <v>4113.8</v>
      </c>
    </row>
    <row r="109" spans="2:7" x14ac:dyDescent="0.25">
      <c r="B109" s="95"/>
      <c r="C109" s="95"/>
      <c r="D109" s="97">
        <v>2166</v>
      </c>
      <c r="E109" s="100" t="s">
        <v>17</v>
      </c>
      <c r="F109" s="100" t="s">
        <v>260</v>
      </c>
      <c r="G109" s="103">
        <f>[6]Payments!$AU$433</f>
        <v>4580</v>
      </c>
    </row>
    <row r="110" spans="2:7" ht="15.75" thickBot="1" x14ac:dyDescent="0.3">
      <c r="B110" s="96"/>
      <c r="C110" s="96"/>
      <c r="D110" s="107">
        <v>2167</v>
      </c>
      <c r="E110" s="108" t="s">
        <v>105</v>
      </c>
      <c r="F110" s="108" t="s">
        <v>106</v>
      </c>
      <c r="G110" s="106">
        <f>[6]Payments!$AU$434</f>
        <v>3320.42</v>
      </c>
    </row>
    <row r="111" spans="2:7" x14ac:dyDescent="0.25">
      <c r="B111" s="68"/>
      <c r="C111" s="68"/>
      <c r="D111" s="68"/>
      <c r="E111" s="68"/>
      <c r="F111" s="68"/>
      <c r="G111" s="91"/>
    </row>
    <row r="112" spans="2:7" x14ac:dyDescent="0.25">
      <c r="B112" s="68"/>
      <c r="C112" s="68"/>
      <c r="D112" s="68"/>
      <c r="E112" s="68"/>
      <c r="F112" s="68"/>
      <c r="G112" s="91"/>
    </row>
    <row r="113" spans="2:7" x14ac:dyDescent="0.25">
      <c r="B113" s="68"/>
      <c r="C113" s="68"/>
      <c r="D113" s="68"/>
      <c r="E113" s="68"/>
      <c r="F113" s="68"/>
      <c r="G113" s="91"/>
    </row>
    <row r="114" spans="2:7" x14ac:dyDescent="0.25">
      <c r="B114" s="68"/>
      <c r="C114" s="68"/>
      <c r="D114" s="68"/>
      <c r="E114" s="68"/>
      <c r="F114" s="68"/>
      <c r="G114" s="91"/>
    </row>
    <row r="115" spans="2:7" x14ac:dyDescent="0.25">
      <c r="B115" s="68"/>
      <c r="C115" s="68"/>
      <c r="D115" s="68"/>
      <c r="E115" s="68"/>
      <c r="F115" s="68"/>
      <c r="G115" s="91"/>
    </row>
    <row r="116" spans="2:7" x14ac:dyDescent="0.25">
      <c r="B116" s="68"/>
      <c r="C116" s="68"/>
      <c r="D116" s="68"/>
      <c r="E116" s="68"/>
      <c r="F116" s="68"/>
      <c r="G116" s="91"/>
    </row>
    <row r="117" spans="2:7" x14ac:dyDescent="0.25">
      <c r="B117" s="68"/>
      <c r="C117" s="68"/>
      <c r="D117" s="68"/>
      <c r="E117" s="68"/>
      <c r="F117" s="68"/>
      <c r="G117" s="91"/>
    </row>
    <row r="118" spans="2:7" x14ac:dyDescent="0.25">
      <c r="B118" s="68"/>
      <c r="C118" s="68"/>
      <c r="D118" s="68"/>
      <c r="E118" s="68"/>
      <c r="F118" s="68"/>
      <c r="G118" s="91"/>
    </row>
    <row r="119" spans="2:7" x14ac:dyDescent="0.25">
      <c r="B119" s="68"/>
      <c r="C119" s="68"/>
      <c r="D119" s="68"/>
      <c r="E119" s="68"/>
      <c r="F119" s="68"/>
      <c r="G119" s="91"/>
    </row>
    <row r="120" spans="2:7" x14ac:dyDescent="0.25">
      <c r="B120" s="68"/>
      <c r="C120" s="68"/>
      <c r="D120" s="68"/>
      <c r="E120" s="68"/>
      <c r="F120" s="68"/>
      <c r="G120" s="91"/>
    </row>
    <row r="121" spans="2:7" x14ac:dyDescent="0.25">
      <c r="B121" s="68"/>
      <c r="C121" s="68"/>
      <c r="D121" s="68"/>
      <c r="E121" s="68"/>
      <c r="F121" s="68"/>
      <c r="G121" s="91"/>
    </row>
    <row r="122" spans="2:7" x14ac:dyDescent="0.25">
      <c r="B122" s="68"/>
      <c r="C122" s="68"/>
      <c r="D122" s="68"/>
      <c r="E122" s="68"/>
      <c r="F122" s="68"/>
      <c r="G122" s="68"/>
    </row>
    <row r="123" spans="2:7" x14ac:dyDescent="0.25">
      <c r="B123" s="68"/>
      <c r="C123" s="68"/>
      <c r="D123" s="68"/>
      <c r="E123" s="68"/>
      <c r="F123" s="68"/>
      <c r="G123" s="68"/>
    </row>
    <row r="124" spans="2:7" x14ac:dyDescent="0.25">
      <c r="B124" s="68"/>
      <c r="C124" s="68"/>
      <c r="D124" s="68"/>
      <c r="E124" s="68"/>
      <c r="F124" s="68"/>
      <c r="G124" s="68"/>
    </row>
    <row r="125" spans="2:7" x14ac:dyDescent="0.25">
      <c r="B125" s="68"/>
      <c r="C125" s="68"/>
      <c r="D125" s="68"/>
      <c r="E125" s="68"/>
      <c r="F125" s="68"/>
      <c r="G125" s="68"/>
    </row>
    <row r="126" spans="2:7" x14ac:dyDescent="0.25">
      <c r="B126" s="68"/>
      <c r="C126" s="68"/>
      <c r="D126" s="68"/>
      <c r="E126" s="68"/>
      <c r="F126" s="68"/>
      <c r="G126" s="68"/>
    </row>
    <row r="127" spans="2:7" x14ac:dyDescent="0.25">
      <c r="B127" s="68"/>
      <c r="C127" s="68"/>
      <c r="D127" s="68"/>
      <c r="E127" s="68"/>
      <c r="F127" s="68"/>
      <c r="G127" s="68"/>
    </row>
    <row r="128" spans="2:7" x14ac:dyDescent="0.25">
      <c r="B128" s="68"/>
      <c r="C128" s="68"/>
      <c r="D128" s="68"/>
      <c r="E128" s="68"/>
      <c r="F128" s="68"/>
      <c r="G128" s="68"/>
    </row>
    <row r="129" spans="2:7" x14ac:dyDescent="0.25">
      <c r="B129" s="68"/>
      <c r="C129" s="68"/>
      <c r="D129" s="68"/>
      <c r="E129" s="68"/>
      <c r="F129" s="68"/>
      <c r="G129" s="68"/>
    </row>
    <row r="130" spans="2:7" x14ac:dyDescent="0.25">
      <c r="B130" s="68"/>
      <c r="C130" s="68"/>
      <c r="D130" s="68"/>
      <c r="E130" s="68"/>
      <c r="F130" s="68"/>
      <c r="G130" s="68"/>
    </row>
    <row r="131" spans="2:7" x14ac:dyDescent="0.25">
      <c r="B131" s="68"/>
      <c r="C131" s="68"/>
      <c r="D131" s="68"/>
      <c r="E131" s="68"/>
      <c r="F131" s="68"/>
      <c r="G131" s="68"/>
    </row>
    <row r="132" spans="2:7" x14ac:dyDescent="0.25">
      <c r="B132" s="68"/>
      <c r="C132" s="68"/>
      <c r="D132" s="68"/>
      <c r="E132" s="68"/>
      <c r="F132" s="68"/>
      <c r="G132" s="68"/>
    </row>
    <row r="133" spans="2:7" x14ac:dyDescent="0.25">
      <c r="B133" s="68"/>
      <c r="C133" s="68"/>
      <c r="D133" s="68"/>
      <c r="E133" s="68"/>
      <c r="F133" s="68"/>
      <c r="G133" s="68"/>
    </row>
    <row r="134" spans="2:7" x14ac:dyDescent="0.25">
      <c r="B134" s="68"/>
      <c r="C134" s="68"/>
      <c r="D134" s="68"/>
      <c r="E134" s="68"/>
      <c r="F134" s="68"/>
      <c r="G134" s="68"/>
    </row>
    <row r="135" spans="2:7" x14ac:dyDescent="0.25">
      <c r="B135" s="68"/>
      <c r="C135" s="68"/>
      <c r="D135" s="68"/>
      <c r="E135" s="68"/>
      <c r="F135" s="68"/>
      <c r="G135" s="68"/>
    </row>
    <row r="136" spans="2:7" x14ac:dyDescent="0.25">
      <c r="B136" s="68"/>
      <c r="C136" s="68"/>
      <c r="D136" s="68"/>
      <c r="E136" s="68"/>
      <c r="F136" s="68"/>
      <c r="G136" s="68"/>
    </row>
    <row r="137" spans="2:7" x14ac:dyDescent="0.25">
      <c r="B137" s="68"/>
      <c r="C137" s="68"/>
      <c r="D137" s="68"/>
      <c r="E137" s="68"/>
      <c r="F137" s="68"/>
      <c r="G137" s="68"/>
    </row>
    <row r="138" spans="2:7" x14ac:dyDescent="0.25">
      <c r="B138" s="68"/>
      <c r="C138" s="68"/>
      <c r="D138" s="68"/>
      <c r="E138" s="68"/>
      <c r="F138" s="68"/>
      <c r="G138" s="68"/>
    </row>
    <row r="139" spans="2:7" x14ac:dyDescent="0.25">
      <c r="B139" s="68"/>
      <c r="C139" s="68"/>
      <c r="D139" s="68"/>
      <c r="E139" s="68"/>
      <c r="F139" s="68"/>
      <c r="G139" s="68"/>
    </row>
    <row r="140" spans="2:7" x14ac:dyDescent="0.25">
      <c r="B140" s="68"/>
      <c r="C140" s="68"/>
      <c r="D140" s="68"/>
      <c r="E140" s="68"/>
      <c r="F140" s="68"/>
      <c r="G140" s="68"/>
    </row>
    <row r="141" spans="2:7" x14ac:dyDescent="0.25">
      <c r="B141" s="68"/>
      <c r="C141" s="68"/>
      <c r="D141" s="68"/>
      <c r="E141" s="68"/>
      <c r="F141" s="68"/>
      <c r="G141" s="68"/>
    </row>
    <row r="142" spans="2:7" x14ac:dyDescent="0.25">
      <c r="B142" s="68"/>
      <c r="C142" s="68"/>
      <c r="D142" s="68"/>
      <c r="E142" s="68"/>
      <c r="F142" s="68"/>
      <c r="G142" s="68"/>
    </row>
    <row r="143" spans="2:7" x14ac:dyDescent="0.25">
      <c r="B143" s="68"/>
      <c r="C143" s="68"/>
      <c r="D143" s="68"/>
      <c r="E143" s="68"/>
      <c r="F143" s="68"/>
      <c r="G143" s="68"/>
    </row>
    <row r="144" spans="2:7" x14ac:dyDescent="0.25">
      <c r="B144" s="68"/>
      <c r="C144" s="68"/>
      <c r="D144" s="68"/>
      <c r="E144" s="68"/>
      <c r="F144" s="68"/>
      <c r="G144" s="68"/>
    </row>
    <row r="145" spans="2:7" x14ac:dyDescent="0.25">
      <c r="B145" s="68"/>
      <c r="C145" s="68"/>
      <c r="D145" s="68"/>
      <c r="E145" s="68"/>
      <c r="F145" s="68"/>
      <c r="G145" s="68"/>
    </row>
    <row r="146" spans="2:7" x14ac:dyDescent="0.25">
      <c r="B146" s="68"/>
      <c r="C146" s="68"/>
      <c r="D146" s="68"/>
      <c r="E146" s="68"/>
      <c r="F146" s="68"/>
      <c r="G146" s="68"/>
    </row>
    <row r="147" spans="2:7" x14ac:dyDescent="0.25">
      <c r="B147" s="68"/>
      <c r="C147" s="68"/>
      <c r="D147" s="68"/>
      <c r="E147" s="68"/>
      <c r="F147" s="68"/>
      <c r="G147" s="68"/>
    </row>
    <row r="148" spans="2:7" x14ac:dyDescent="0.25">
      <c r="B148" s="68"/>
      <c r="C148" s="68"/>
      <c r="D148" s="68"/>
      <c r="E148" s="68"/>
      <c r="F148" s="68"/>
      <c r="G148" s="68"/>
    </row>
    <row r="149" spans="2:7" x14ac:dyDescent="0.25">
      <c r="B149" s="68"/>
      <c r="C149" s="68"/>
      <c r="D149" s="68"/>
      <c r="E149" s="68"/>
      <c r="F149" s="68"/>
      <c r="G149" s="68"/>
    </row>
    <row r="150" spans="2:7" x14ac:dyDescent="0.25">
      <c r="B150" s="68"/>
      <c r="C150" s="68"/>
      <c r="D150" s="68"/>
      <c r="E150" s="68"/>
      <c r="F150" s="68"/>
      <c r="G150" s="68"/>
    </row>
    <row r="151" spans="2:7" x14ac:dyDescent="0.25">
      <c r="B151" s="68"/>
      <c r="C151" s="68"/>
      <c r="D151" s="68"/>
      <c r="E151" s="68"/>
      <c r="F151" s="68"/>
      <c r="G151" s="68"/>
    </row>
    <row r="152" spans="2:7" x14ac:dyDescent="0.25">
      <c r="B152" s="68"/>
      <c r="C152" s="68"/>
      <c r="D152" s="68"/>
      <c r="E152" s="68"/>
      <c r="F152" s="68"/>
      <c r="G152" s="68"/>
    </row>
    <row r="153" spans="2:7" x14ac:dyDescent="0.25">
      <c r="B153" s="68"/>
      <c r="C153" s="68"/>
      <c r="D153" s="68"/>
      <c r="E153" s="68"/>
      <c r="F153" s="68"/>
      <c r="G153" s="68"/>
    </row>
    <row r="154" spans="2:7" x14ac:dyDescent="0.25">
      <c r="B154" s="68"/>
      <c r="C154" s="68"/>
      <c r="D154" s="68"/>
      <c r="E154" s="68"/>
      <c r="F154" s="68"/>
      <c r="G154" s="68"/>
    </row>
    <row r="155" spans="2:7" x14ac:dyDescent="0.25">
      <c r="B155" s="68"/>
      <c r="C155" s="68"/>
      <c r="D155" s="68"/>
      <c r="E155" s="68"/>
      <c r="F155" s="68"/>
      <c r="G155" s="68"/>
    </row>
    <row r="156" spans="2:7" x14ac:dyDescent="0.25">
      <c r="B156" s="68"/>
      <c r="C156" s="68"/>
      <c r="D156" s="68"/>
      <c r="E156" s="68"/>
      <c r="F156" s="68"/>
      <c r="G156" s="68"/>
    </row>
    <row r="157" spans="2:7" x14ac:dyDescent="0.25">
      <c r="B157" s="68"/>
      <c r="C157" s="68"/>
      <c r="D157" s="68"/>
      <c r="E157" s="68"/>
      <c r="F157" s="68"/>
      <c r="G157" s="68"/>
    </row>
    <row r="158" spans="2:7" x14ac:dyDescent="0.25">
      <c r="B158" s="68"/>
      <c r="C158" s="68"/>
      <c r="D158" s="68"/>
      <c r="E158" s="68"/>
      <c r="F158" s="68"/>
      <c r="G158" s="68"/>
    </row>
    <row r="159" spans="2:7" x14ac:dyDescent="0.25">
      <c r="B159" s="68"/>
      <c r="C159" s="68"/>
      <c r="D159" s="68"/>
      <c r="E159" s="68"/>
      <c r="F159" s="68"/>
      <c r="G159" s="68"/>
    </row>
    <row r="160" spans="2:7" x14ac:dyDescent="0.25">
      <c r="B160" s="68"/>
      <c r="C160" s="68"/>
      <c r="D160" s="68"/>
      <c r="E160" s="68"/>
      <c r="F160" s="68"/>
      <c r="G160" s="68"/>
    </row>
    <row r="161" spans="2:7" x14ac:dyDescent="0.25">
      <c r="B161" s="68"/>
      <c r="C161" s="68"/>
      <c r="D161" s="68"/>
      <c r="E161" s="68"/>
      <c r="F161" s="68"/>
      <c r="G161" s="68"/>
    </row>
    <row r="162" spans="2:7" x14ac:dyDescent="0.25">
      <c r="B162" s="68"/>
      <c r="C162" s="68"/>
      <c r="D162" s="68"/>
      <c r="E162" s="68"/>
      <c r="F162" s="68"/>
      <c r="G162" s="68"/>
    </row>
    <row r="163" spans="2:7" x14ac:dyDescent="0.25">
      <c r="B163" s="68"/>
      <c r="C163" s="68"/>
      <c r="D163" s="68"/>
      <c r="E163" s="68"/>
      <c r="F163" s="68"/>
      <c r="G163" s="68"/>
    </row>
    <row r="164" spans="2:7" x14ac:dyDescent="0.25">
      <c r="B164" s="68"/>
      <c r="C164" s="68"/>
      <c r="D164" s="68"/>
      <c r="E164" s="68"/>
      <c r="F164" s="68"/>
      <c r="G164" s="68"/>
    </row>
    <row r="165" spans="2:7" x14ac:dyDescent="0.25">
      <c r="B165" s="68"/>
      <c r="C165" s="68"/>
      <c r="D165" s="68"/>
      <c r="E165" s="68"/>
      <c r="F165" s="68"/>
      <c r="G165" s="68"/>
    </row>
    <row r="166" spans="2:7" x14ac:dyDescent="0.25">
      <c r="B166" s="68"/>
      <c r="C166" s="68"/>
      <c r="D166" s="68"/>
      <c r="E166" s="68"/>
      <c r="F166" s="68"/>
      <c r="G166" s="68"/>
    </row>
    <row r="167" spans="2:7" x14ac:dyDescent="0.25">
      <c r="B167" s="68"/>
      <c r="C167" s="68"/>
      <c r="D167" s="68"/>
      <c r="E167" s="68"/>
      <c r="F167" s="68"/>
      <c r="G167" s="68"/>
    </row>
    <row r="168" spans="2:7" x14ac:dyDescent="0.25">
      <c r="B168" s="68"/>
      <c r="C168" s="68"/>
      <c r="D168" s="68"/>
      <c r="E168" s="68"/>
      <c r="F168" s="68"/>
      <c r="G168" s="68"/>
    </row>
    <row r="169" spans="2:7" x14ac:dyDescent="0.25">
      <c r="B169" s="68"/>
      <c r="C169" s="68"/>
      <c r="D169" s="68"/>
      <c r="E169" s="68"/>
      <c r="F169" s="68"/>
      <c r="G169" s="68"/>
    </row>
    <row r="170" spans="2:7" x14ac:dyDescent="0.25">
      <c r="B170" s="68"/>
      <c r="C170" s="68"/>
      <c r="D170" s="68"/>
      <c r="E170" s="68"/>
      <c r="F170" s="68"/>
      <c r="G170" s="68"/>
    </row>
    <row r="171" spans="2:7" x14ac:dyDescent="0.25">
      <c r="B171" s="68"/>
      <c r="C171" s="68"/>
      <c r="D171" s="68"/>
      <c r="E171" s="68"/>
      <c r="F171" s="68"/>
      <c r="G171" s="68"/>
    </row>
    <row r="172" spans="2:7" x14ac:dyDescent="0.25">
      <c r="B172" s="68"/>
      <c r="C172" s="68"/>
      <c r="D172" s="68"/>
      <c r="E172" s="68"/>
      <c r="F172" s="68"/>
      <c r="G172" s="68"/>
    </row>
    <row r="173" spans="2:7" x14ac:dyDescent="0.25">
      <c r="B173" s="68"/>
      <c r="C173" s="68"/>
      <c r="D173" s="68"/>
      <c r="E173" s="68"/>
      <c r="F173" s="68"/>
      <c r="G173" s="68"/>
    </row>
    <row r="174" spans="2:7" x14ac:dyDescent="0.25">
      <c r="B174" s="68"/>
      <c r="C174" s="68"/>
      <c r="D174" s="68"/>
      <c r="E174" s="68"/>
      <c r="F174" s="68"/>
      <c r="G174" s="68"/>
    </row>
    <row r="175" spans="2:7" x14ac:dyDescent="0.25">
      <c r="B175" s="68"/>
      <c r="C175" s="68"/>
      <c r="D175" s="68"/>
      <c r="E175" s="68"/>
      <c r="F175" s="68"/>
      <c r="G175" s="68"/>
    </row>
    <row r="176" spans="2:7" x14ac:dyDescent="0.25">
      <c r="B176" s="68"/>
      <c r="C176" s="68"/>
      <c r="D176" s="68"/>
      <c r="E176" s="68"/>
      <c r="F176" s="68"/>
      <c r="G176" s="68"/>
    </row>
    <row r="177" spans="2:7" x14ac:dyDescent="0.25">
      <c r="B177" s="68"/>
      <c r="C177" s="68"/>
      <c r="D177" s="68"/>
      <c r="E177" s="68"/>
      <c r="F177" s="68"/>
      <c r="G177" s="68"/>
    </row>
    <row r="178" spans="2:7" x14ac:dyDescent="0.25">
      <c r="B178" s="68"/>
      <c r="C178" s="68"/>
      <c r="D178" s="68"/>
      <c r="E178" s="68"/>
      <c r="F178" s="68"/>
      <c r="G178" s="68"/>
    </row>
    <row r="179" spans="2:7" x14ac:dyDescent="0.25">
      <c r="B179" s="68"/>
      <c r="C179" s="68"/>
      <c r="D179" s="68"/>
      <c r="E179" s="68"/>
      <c r="F179" s="68"/>
      <c r="G179" s="68"/>
    </row>
    <row r="180" spans="2:7" x14ac:dyDescent="0.25">
      <c r="B180" s="68"/>
      <c r="C180" s="68"/>
      <c r="D180" s="68"/>
      <c r="E180" s="68"/>
      <c r="F180" s="68"/>
      <c r="G180" s="68"/>
    </row>
    <row r="181" spans="2:7" x14ac:dyDescent="0.25">
      <c r="B181" s="68"/>
      <c r="C181" s="68"/>
      <c r="D181" s="68"/>
      <c r="E181" s="68"/>
      <c r="F181" s="68"/>
      <c r="G181" s="68"/>
    </row>
    <row r="182" spans="2:7" x14ac:dyDescent="0.25">
      <c r="B182" s="68"/>
      <c r="C182" s="68"/>
      <c r="D182" s="68"/>
      <c r="E182" s="68"/>
      <c r="F182" s="68"/>
      <c r="G182" s="68"/>
    </row>
    <row r="183" spans="2:7" x14ac:dyDescent="0.25">
      <c r="B183" s="68"/>
      <c r="C183" s="68"/>
      <c r="D183" s="68"/>
      <c r="E183" s="68"/>
      <c r="F183" s="68"/>
      <c r="G183" s="68"/>
    </row>
    <row r="184" spans="2:7" x14ac:dyDescent="0.25">
      <c r="B184" s="68"/>
      <c r="C184" s="68"/>
      <c r="D184" s="68"/>
      <c r="E184" s="68"/>
      <c r="F184" s="68"/>
      <c r="G184" s="68"/>
    </row>
    <row r="185" spans="2:7" x14ac:dyDescent="0.25">
      <c r="B185" s="68"/>
      <c r="C185" s="68"/>
      <c r="D185" s="68"/>
      <c r="E185" s="68"/>
      <c r="F185" s="68"/>
      <c r="G185" s="68"/>
    </row>
    <row r="186" spans="2:7" x14ac:dyDescent="0.25">
      <c r="B186" s="68"/>
      <c r="C186" s="68"/>
      <c r="D186" s="68"/>
      <c r="E186" s="68"/>
      <c r="F186" s="68"/>
      <c r="G186" s="68"/>
    </row>
    <row r="187" spans="2:7" x14ac:dyDescent="0.25">
      <c r="B187" s="68"/>
      <c r="C187" s="68"/>
      <c r="D187" s="68"/>
      <c r="E187" s="68"/>
      <c r="F187" s="68"/>
      <c r="G187" s="68"/>
    </row>
    <row r="188" spans="2:7" x14ac:dyDescent="0.25">
      <c r="B188" s="68"/>
      <c r="C188" s="68"/>
      <c r="D188" s="68"/>
      <c r="E188" s="68"/>
      <c r="F188" s="68"/>
      <c r="G188" s="68"/>
    </row>
    <row r="189" spans="2:7" x14ac:dyDescent="0.25">
      <c r="B189" s="68"/>
      <c r="C189" s="68"/>
      <c r="D189" s="68"/>
      <c r="E189" s="68"/>
      <c r="F189" s="68"/>
      <c r="G189" s="68"/>
    </row>
    <row r="190" spans="2:7" x14ac:dyDescent="0.25">
      <c r="B190" s="68"/>
      <c r="C190" s="68"/>
      <c r="D190" s="68"/>
      <c r="E190" s="68"/>
      <c r="F190" s="68"/>
      <c r="G190" s="68"/>
    </row>
    <row r="191" spans="2:7" x14ac:dyDescent="0.25">
      <c r="B191" s="68"/>
      <c r="C191" s="68"/>
      <c r="D191" s="68"/>
      <c r="E191" s="68"/>
      <c r="F191" s="68"/>
      <c r="G191" s="68"/>
    </row>
    <row r="192" spans="2:7" x14ac:dyDescent="0.25">
      <c r="B192" s="68"/>
      <c r="C192" s="68"/>
      <c r="D192" s="68"/>
      <c r="E192" s="68"/>
      <c r="F192" s="68"/>
      <c r="G192" s="68"/>
    </row>
    <row r="193" spans="2:7" x14ac:dyDescent="0.25">
      <c r="B193" s="68"/>
      <c r="C193" s="68"/>
      <c r="D193" s="68"/>
      <c r="E193" s="68"/>
      <c r="F193" s="68"/>
      <c r="G193" s="68"/>
    </row>
    <row r="194" spans="2:7" x14ac:dyDescent="0.25">
      <c r="B194" s="68"/>
      <c r="C194" s="68"/>
      <c r="D194" s="68"/>
      <c r="E194" s="68"/>
      <c r="F194" s="68"/>
      <c r="G194" s="68"/>
    </row>
    <row r="195" spans="2:7" x14ac:dyDescent="0.25">
      <c r="B195" s="68"/>
      <c r="C195" s="68"/>
      <c r="D195" s="68"/>
      <c r="E195" s="68"/>
      <c r="F195" s="68"/>
      <c r="G195" s="68"/>
    </row>
    <row r="196" spans="2:7" x14ac:dyDescent="0.25">
      <c r="B196" s="68"/>
      <c r="C196" s="68"/>
      <c r="D196" s="68"/>
      <c r="E196" s="68"/>
      <c r="F196" s="68"/>
      <c r="G196" s="68"/>
    </row>
    <row r="197" spans="2:7" x14ac:dyDescent="0.25">
      <c r="B197" s="68"/>
      <c r="C197" s="68"/>
      <c r="D197" s="68"/>
      <c r="E197" s="68"/>
      <c r="F197" s="68"/>
      <c r="G197" s="68"/>
    </row>
    <row r="198" spans="2:7" x14ac:dyDescent="0.25">
      <c r="B198" s="68"/>
      <c r="C198" s="68"/>
      <c r="D198" s="68"/>
      <c r="E198" s="68"/>
      <c r="F198" s="68"/>
      <c r="G198" s="68"/>
    </row>
    <row r="199" spans="2:7" x14ac:dyDescent="0.25">
      <c r="B199" s="68"/>
      <c r="C199" s="68"/>
      <c r="D199" s="68"/>
      <c r="E199" s="68"/>
      <c r="F199" s="68"/>
      <c r="G199" s="68"/>
    </row>
    <row r="200" spans="2:7" x14ac:dyDescent="0.25">
      <c r="B200" s="68"/>
      <c r="C200" s="68"/>
      <c r="D200" s="68"/>
      <c r="E200" s="68"/>
      <c r="F200" s="68"/>
      <c r="G200" s="68"/>
    </row>
    <row r="201" spans="2:7" x14ac:dyDescent="0.25">
      <c r="B201" s="68"/>
      <c r="C201" s="68"/>
      <c r="D201" s="68"/>
      <c r="E201" s="68"/>
      <c r="F201" s="68"/>
      <c r="G201" s="68"/>
    </row>
    <row r="202" spans="2:7" x14ac:dyDescent="0.25">
      <c r="B202" s="68"/>
      <c r="C202" s="68"/>
      <c r="D202" s="68"/>
      <c r="E202" s="68"/>
      <c r="F202" s="68"/>
      <c r="G202" s="68"/>
    </row>
    <row r="203" spans="2:7" x14ac:dyDescent="0.25">
      <c r="B203" s="68"/>
      <c r="C203" s="68"/>
      <c r="D203" s="68"/>
      <c r="E203" s="68"/>
      <c r="F203" s="68"/>
      <c r="G203" s="68"/>
    </row>
    <row r="204" spans="2:7" x14ac:dyDescent="0.25">
      <c r="B204" s="68"/>
      <c r="C204" s="68"/>
      <c r="D204" s="68"/>
      <c r="E204" s="68"/>
      <c r="F204" s="68"/>
      <c r="G204" s="68"/>
    </row>
    <row r="205" spans="2:7" x14ac:dyDescent="0.25">
      <c r="B205" s="68"/>
      <c r="C205" s="68"/>
      <c r="D205" s="68"/>
      <c r="E205" s="68"/>
      <c r="F205" s="68"/>
      <c r="G205" s="68"/>
    </row>
    <row r="206" spans="2:7" x14ac:dyDescent="0.25">
      <c r="B206" s="68"/>
      <c r="C206" s="68"/>
      <c r="D206" s="68"/>
      <c r="E206" s="68"/>
      <c r="F206" s="68"/>
      <c r="G206" s="68"/>
    </row>
    <row r="207" spans="2:7" x14ac:dyDescent="0.25">
      <c r="B207" s="68"/>
      <c r="C207" s="68"/>
      <c r="D207" s="68"/>
      <c r="E207" s="68"/>
      <c r="F207" s="68"/>
      <c r="G207" s="68"/>
    </row>
    <row r="208" spans="2:7" x14ac:dyDescent="0.25">
      <c r="B208" s="68"/>
      <c r="C208" s="68"/>
      <c r="D208" s="68"/>
      <c r="E208" s="68"/>
      <c r="F208" s="68"/>
      <c r="G208" s="68"/>
    </row>
    <row r="209" spans="2:7" x14ac:dyDescent="0.25">
      <c r="B209" s="68"/>
      <c r="C209" s="68"/>
      <c r="D209" s="68"/>
      <c r="E209" s="68"/>
      <c r="F209" s="68"/>
      <c r="G209" s="68"/>
    </row>
    <row r="210" spans="2:7" x14ac:dyDescent="0.25">
      <c r="B210" s="68"/>
      <c r="C210" s="68"/>
      <c r="D210" s="68"/>
      <c r="E210" s="68"/>
      <c r="F210" s="68"/>
      <c r="G210" s="68"/>
    </row>
    <row r="211" spans="2:7" x14ac:dyDescent="0.25">
      <c r="B211" s="68"/>
      <c r="C211" s="68"/>
      <c r="D211" s="68"/>
      <c r="E211" s="68"/>
      <c r="F211" s="68"/>
      <c r="G211" s="68"/>
    </row>
    <row r="212" spans="2:7" x14ac:dyDescent="0.25">
      <c r="B212" s="68"/>
      <c r="C212" s="68"/>
      <c r="D212" s="68"/>
      <c r="E212" s="68"/>
      <c r="F212" s="68"/>
      <c r="G212" s="68"/>
    </row>
    <row r="213" spans="2:7" x14ac:dyDescent="0.25">
      <c r="B213" s="68"/>
      <c r="C213" s="68"/>
      <c r="D213" s="68"/>
      <c r="E213" s="68"/>
      <c r="F213" s="68"/>
      <c r="G213" s="68"/>
    </row>
    <row r="214" spans="2:7" x14ac:dyDescent="0.25">
      <c r="B214" s="68"/>
      <c r="C214" s="68"/>
      <c r="D214" s="68"/>
      <c r="E214" s="68"/>
      <c r="F214" s="68"/>
      <c r="G214" s="68"/>
    </row>
    <row r="215" spans="2:7" x14ac:dyDescent="0.25">
      <c r="B215" s="68"/>
      <c r="C215" s="68"/>
      <c r="D215" s="68"/>
      <c r="E215" s="68"/>
      <c r="F215" s="68"/>
      <c r="G215" s="68"/>
    </row>
    <row r="216" spans="2:7" x14ac:dyDescent="0.25">
      <c r="B216" s="68"/>
      <c r="C216" s="68"/>
      <c r="D216" s="68"/>
      <c r="E216" s="68"/>
      <c r="F216" s="68"/>
      <c r="G216" s="68"/>
    </row>
    <row r="217" spans="2:7" x14ac:dyDescent="0.25">
      <c r="B217" s="68"/>
      <c r="C217" s="68"/>
      <c r="D217" s="68"/>
      <c r="E217" s="68"/>
      <c r="F217" s="68"/>
      <c r="G217" s="68"/>
    </row>
    <row r="218" spans="2:7" x14ac:dyDescent="0.25">
      <c r="B218" s="68"/>
      <c r="C218" s="68"/>
      <c r="D218" s="68"/>
      <c r="E218" s="68"/>
      <c r="F218" s="68"/>
      <c r="G218" s="68"/>
    </row>
    <row r="219" spans="2:7" x14ac:dyDescent="0.25">
      <c r="B219" s="68"/>
      <c r="C219" s="68"/>
      <c r="D219" s="68"/>
      <c r="E219" s="68"/>
      <c r="F219" s="68"/>
      <c r="G219" s="68"/>
    </row>
    <row r="220" spans="2:7" x14ac:dyDescent="0.25">
      <c r="B220" s="68"/>
      <c r="C220" s="68"/>
      <c r="D220" s="68"/>
      <c r="E220" s="68"/>
      <c r="F220" s="68"/>
      <c r="G220" s="68"/>
    </row>
    <row r="221" spans="2:7" x14ac:dyDescent="0.25">
      <c r="B221" s="68"/>
      <c r="C221" s="68"/>
      <c r="D221" s="68"/>
      <c r="E221" s="68"/>
      <c r="F221" s="68"/>
      <c r="G221" s="68"/>
    </row>
    <row r="222" spans="2:7" x14ac:dyDescent="0.25">
      <c r="B222" s="68"/>
      <c r="C222" s="68"/>
      <c r="D222" s="68"/>
      <c r="E222" s="68"/>
      <c r="F222" s="68"/>
      <c r="G222" s="68"/>
    </row>
    <row r="223" spans="2:7" x14ac:dyDescent="0.25">
      <c r="B223" s="68"/>
      <c r="C223" s="68"/>
      <c r="D223" s="68"/>
      <c r="E223" s="68"/>
      <c r="F223" s="68"/>
      <c r="G223" s="68"/>
    </row>
    <row r="224" spans="2:7" x14ac:dyDescent="0.25">
      <c r="B224" s="68"/>
      <c r="C224" s="68"/>
      <c r="D224" s="68"/>
      <c r="E224" s="68"/>
      <c r="F224" s="68"/>
      <c r="G224" s="68"/>
    </row>
    <row r="225" spans="2:7" x14ac:dyDescent="0.25">
      <c r="B225" s="68"/>
      <c r="C225" s="68"/>
      <c r="D225" s="68"/>
      <c r="E225" s="68"/>
      <c r="F225" s="68"/>
      <c r="G225" s="68"/>
    </row>
    <row r="226" spans="2:7" x14ac:dyDescent="0.25">
      <c r="B226" s="68"/>
      <c r="C226" s="68"/>
      <c r="D226" s="68"/>
      <c r="E226" s="68"/>
      <c r="F226" s="68"/>
      <c r="G226" s="68"/>
    </row>
    <row r="227" spans="2:7" x14ac:dyDescent="0.25">
      <c r="B227" s="68"/>
      <c r="C227" s="68"/>
      <c r="D227" s="68"/>
      <c r="E227" s="68"/>
      <c r="F227" s="68"/>
      <c r="G227" s="68"/>
    </row>
    <row r="228" spans="2:7" x14ac:dyDescent="0.25">
      <c r="B228" s="68"/>
      <c r="C228" s="68"/>
      <c r="D228" s="68"/>
      <c r="E228" s="68"/>
      <c r="F228" s="68"/>
      <c r="G228" s="68"/>
    </row>
    <row r="229" spans="2:7" x14ac:dyDescent="0.25">
      <c r="B229" s="68"/>
      <c r="C229" s="68"/>
      <c r="D229" s="68"/>
      <c r="E229" s="68"/>
      <c r="F229" s="68"/>
      <c r="G229" s="68"/>
    </row>
    <row r="230" spans="2:7" x14ac:dyDescent="0.25">
      <c r="B230" s="68"/>
      <c r="C230" s="68"/>
      <c r="D230" s="68"/>
      <c r="E230" s="68"/>
      <c r="F230" s="68"/>
      <c r="G230" s="68"/>
    </row>
    <row r="231" spans="2:7" x14ac:dyDescent="0.25">
      <c r="B231" s="68"/>
      <c r="C231" s="68"/>
      <c r="D231" s="68"/>
      <c r="E231" s="68"/>
      <c r="F231" s="68"/>
      <c r="G231" s="68"/>
    </row>
    <row r="232" spans="2:7" x14ac:dyDescent="0.25">
      <c r="B232" s="68"/>
      <c r="C232" s="68"/>
      <c r="D232" s="68"/>
      <c r="E232" s="68"/>
      <c r="F232" s="68"/>
      <c r="G232" s="68"/>
    </row>
    <row r="233" spans="2:7" x14ac:dyDescent="0.25">
      <c r="B233" s="68"/>
      <c r="C233" s="68"/>
      <c r="D233" s="68"/>
      <c r="E233" s="68"/>
      <c r="F233" s="68"/>
      <c r="G233" s="68"/>
    </row>
    <row r="234" spans="2:7" x14ac:dyDescent="0.25">
      <c r="B234" s="68"/>
      <c r="C234" s="68"/>
      <c r="D234" s="68"/>
      <c r="E234" s="68"/>
      <c r="F234" s="68"/>
      <c r="G234" s="68"/>
    </row>
    <row r="235" spans="2:7" x14ac:dyDescent="0.25">
      <c r="B235" s="68"/>
      <c r="C235" s="68"/>
      <c r="D235" s="68"/>
      <c r="E235" s="68"/>
      <c r="F235" s="68"/>
      <c r="G235" s="68"/>
    </row>
    <row r="236" spans="2:7" x14ac:dyDescent="0.25">
      <c r="B236" s="68"/>
      <c r="C236" s="68"/>
      <c r="D236" s="68"/>
      <c r="E236" s="68"/>
      <c r="F236" s="68"/>
      <c r="G236" s="68"/>
    </row>
    <row r="237" spans="2:7" x14ac:dyDescent="0.25">
      <c r="B237" s="68"/>
      <c r="C237" s="68"/>
      <c r="D237" s="68"/>
      <c r="E237" s="68"/>
      <c r="F237" s="68"/>
      <c r="G237" s="68"/>
    </row>
    <row r="238" spans="2:7" x14ac:dyDescent="0.25">
      <c r="B238" s="68"/>
      <c r="C238" s="68"/>
      <c r="D238" s="68"/>
      <c r="E238" s="68"/>
      <c r="F238" s="68"/>
      <c r="G238" s="68"/>
    </row>
    <row r="239" spans="2:7" x14ac:dyDescent="0.25">
      <c r="B239" s="68"/>
      <c r="C239" s="68"/>
      <c r="D239" s="68"/>
      <c r="E239" s="68"/>
      <c r="F239" s="68"/>
      <c r="G239" s="68"/>
    </row>
    <row r="240" spans="2:7" x14ac:dyDescent="0.25">
      <c r="B240" s="68"/>
      <c r="C240" s="68"/>
      <c r="D240" s="68"/>
      <c r="E240" s="68"/>
      <c r="F240" s="68"/>
      <c r="G240" s="68"/>
    </row>
    <row r="241" spans="2:7" x14ac:dyDescent="0.25">
      <c r="B241" s="68"/>
      <c r="C241" s="68"/>
      <c r="D241" s="68"/>
      <c r="E241" s="68"/>
      <c r="F241" s="68"/>
      <c r="G241" s="68"/>
    </row>
    <row r="242" spans="2:7" x14ac:dyDescent="0.25">
      <c r="B242" s="68"/>
      <c r="C242" s="68"/>
      <c r="D242" s="68"/>
      <c r="E242" s="68"/>
      <c r="F242" s="68"/>
      <c r="G242" s="68"/>
    </row>
    <row r="243" spans="2:7" x14ac:dyDescent="0.25">
      <c r="B243" s="68"/>
      <c r="C243" s="68"/>
      <c r="D243" s="68"/>
      <c r="E243" s="68"/>
      <c r="F243" s="68"/>
      <c r="G243" s="68"/>
    </row>
    <row r="244" spans="2:7" x14ac:dyDescent="0.25">
      <c r="B244" s="68"/>
      <c r="C244" s="68"/>
      <c r="D244" s="68"/>
      <c r="E244" s="68"/>
      <c r="F244" s="68"/>
      <c r="G244" s="68"/>
    </row>
    <row r="245" spans="2:7" x14ac:dyDescent="0.25">
      <c r="B245" s="68"/>
      <c r="C245" s="68"/>
      <c r="D245" s="68"/>
      <c r="E245" s="68"/>
      <c r="F245" s="68"/>
      <c r="G245" s="68"/>
    </row>
    <row r="246" spans="2:7" x14ac:dyDescent="0.25">
      <c r="B246" s="68"/>
      <c r="C246" s="68"/>
      <c r="D246" s="68"/>
      <c r="E246" s="68"/>
      <c r="F246" s="68"/>
      <c r="G246" s="68"/>
    </row>
    <row r="247" spans="2:7" x14ac:dyDescent="0.25">
      <c r="B247" s="68"/>
      <c r="C247" s="68"/>
      <c r="D247" s="68"/>
      <c r="E247" s="68"/>
      <c r="F247" s="68"/>
      <c r="G247" s="68"/>
    </row>
    <row r="248" spans="2:7" x14ac:dyDescent="0.25">
      <c r="B248" s="68"/>
      <c r="C248" s="68"/>
      <c r="D248" s="68"/>
      <c r="E248" s="68"/>
      <c r="F248" s="68"/>
      <c r="G248" s="68"/>
    </row>
    <row r="249" spans="2:7" x14ac:dyDescent="0.25">
      <c r="B249" s="68"/>
      <c r="C249" s="68"/>
      <c r="D249" s="68"/>
      <c r="E249" s="68"/>
      <c r="F249" s="68"/>
      <c r="G249" s="68"/>
    </row>
    <row r="250" spans="2:7" x14ac:dyDescent="0.25">
      <c r="B250" s="68"/>
      <c r="C250" s="68"/>
      <c r="D250" s="68"/>
      <c r="E250" s="68"/>
      <c r="F250" s="68"/>
      <c r="G250" s="68"/>
    </row>
    <row r="251" spans="2:7" x14ac:dyDescent="0.25">
      <c r="B251" s="68"/>
      <c r="C251" s="68"/>
      <c r="D251" s="68"/>
      <c r="E251" s="68"/>
      <c r="F251" s="68"/>
      <c r="G251" s="68"/>
    </row>
    <row r="252" spans="2:7" x14ac:dyDescent="0.25">
      <c r="B252" s="68"/>
      <c r="C252" s="68"/>
      <c r="D252" s="68"/>
      <c r="E252" s="68"/>
      <c r="F252" s="68"/>
      <c r="G252" s="68"/>
    </row>
    <row r="253" spans="2:7" x14ac:dyDescent="0.25">
      <c r="B253" s="68"/>
      <c r="C253" s="68"/>
      <c r="D253" s="68"/>
      <c r="E253" s="68"/>
      <c r="F253" s="68"/>
      <c r="G253" s="68"/>
    </row>
    <row r="254" spans="2:7" x14ac:dyDescent="0.25">
      <c r="B254" s="68"/>
      <c r="C254" s="68"/>
      <c r="D254" s="68"/>
      <c r="E254" s="68"/>
      <c r="F254" s="68"/>
      <c r="G254" s="68"/>
    </row>
    <row r="255" spans="2:7" x14ac:dyDescent="0.25">
      <c r="B255" s="68"/>
      <c r="C255" s="68"/>
      <c r="D255" s="68"/>
      <c r="E255" s="68"/>
      <c r="F255" s="68"/>
      <c r="G255" s="68"/>
    </row>
    <row r="256" spans="2:7" x14ac:dyDescent="0.25">
      <c r="B256" s="68"/>
      <c r="C256" s="68"/>
      <c r="D256" s="68"/>
      <c r="E256" s="68"/>
      <c r="F256" s="68"/>
      <c r="G256" s="68"/>
    </row>
    <row r="257" spans="2:7" x14ac:dyDescent="0.25">
      <c r="B257" s="68"/>
      <c r="C257" s="68"/>
      <c r="D257" s="68"/>
      <c r="E257" s="68"/>
      <c r="F257" s="68"/>
      <c r="G257" s="68"/>
    </row>
    <row r="258" spans="2:7" x14ac:dyDescent="0.25">
      <c r="B258" s="68"/>
      <c r="C258" s="68"/>
      <c r="D258" s="68"/>
      <c r="E258" s="68"/>
      <c r="F258" s="68"/>
      <c r="G258" s="68"/>
    </row>
    <row r="259" spans="2:7" x14ac:dyDescent="0.25">
      <c r="B259" s="68"/>
      <c r="C259" s="68"/>
      <c r="D259" s="68"/>
      <c r="E259" s="68"/>
      <c r="F259" s="68"/>
      <c r="G259" s="68"/>
    </row>
    <row r="260" spans="2:7" x14ac:dyDescent="0.25">
      <c r="B260" s="68"/>
      <c r="C260" s="68"/>
      <c r="D260" s="68"/>
      <c r="E260" s="68"/>
      <c r="F260" s="68"/>
      <c r="G260" s="68"/>
    </row>
    <row r="261" spans="2:7" x14ac:dyDescent="0.25">
      <c r="B261" s="68"/>
      <c r="C261" s="68"/>
      <c r="D261" s="68"/>
      <c r="E261" s="68"/>
      <c r="F261" s="68"/>
      <c r="G261" s="68"/>
    </row>
    <row r="262" spans="2:7" x14ac:dyDescent="0.25">
      <c r="B262" s="68"/>
      <c r="C262" s="68"/>
      <c r="D262" s="68"/>
      <c r="E262" s="68"/>
      <c r="F262" s="68"/>
      <c r="G262" s="68"/>
    </row>
    <row r="263" spans="2:7" x14ac:dyDescent="0.25">
      <c r="B263" s="68"/>
      <c r="C263" s="68"/>
      <c r="D263" s="68"/>
      <c r="E263" s="68"/>
      <c r="F263" s="68"/>
      <c r="G263" s="68"/>
    </row>
    <row r="264" spans="2:7" x14ac:dyDescent="0.25">
      <c r="B264" s="68"/>
      <c r="C264" s="68"/>
      <c r="D264" s="68"/>
      <c r="E264" s="68"/>
      <c r="F264" s="68"/>
      <c r="G264" s="68"/>
    </row>
    <row r="265" spans="2:7" x14ac:dyDescent="0.25">
      <c r="B265" s="68"/>
      <c r="C265" s="68"/>
      <c r="D265" s="68"/>
      <c r="E265" s="68"/>
      <c r="F265" s="68"/>
      <c r="G265" s="68"/>
    </row>
    <row r="266" spans="2:7" x14ac:dyDescent="0.25">
      <c r="B266" s="68"/>
      <c r="C266" s="68"/>
      <c r="D266" s="68"/>
      <c r="E266" s="68"/>
      <c r="F266" s="68"/>
      <c r="G266" s="68"/>
    </row>
    <row r="267" spans="2:7" x14ac:dyDescent="0.25">
      <c r="B267" s="68"/>
      <c r="C267" s="68"/>
      <c r="D267" s="68"/>
      <c r="E267" s="68"/>
      <c r="F267" s="68"/>
      <c r="G267" s="68"/>
    </row>
    <row r="268" spans="2:7" x14ac:dyDescent="0.25">
      <c r="B268" s="68"/>
      <c r="C268" s="68"/>
      <c r="D268" s="68"/>
      <c r="E268" s="68"/>
      <c r="F268" s="68"/>
      <c r="G268" s="68"/>
    </row>
    <row r="269" spans="2:7" x14ac:dyDescent="0.25">
      <c r="B269" s="68"/>
      <c r="C269" s="68"/>
      <c r="D269" s="68"/>
      <c r="E269" s="68"/>
      <c r="F269" s="68"/>
      <c r="G269" s="68"/>
    </row>
    <row r="270" spans="2:7" x14ac:dyDescent="0.25">
      <c r="B270" s="68"/>
      <c r="C270" s="68"/>
      <c r="D270" s="68"/>
      <c r="E270" s="68"/>
      <c r="F270" s="68"/>
      <c r="G270" s="68"/>
    </row>
    <row r="271" spans="2:7" x14ac:dyDescent="0.25">
      <c r="B271" s="68"/>
      <c r="C271" s="68"/>
      <c r="D271" s="68"/>
      <c r="E271" s="68"/>
      <c r="F271" s="68"/>
      <c r="G271" s="68"/>
    </row>
    <row r="272" spans="2:7" x14ac:dyDescent="0.25">
      <c r="B272" s="68"/>
      <c r="C272" s="68"/>
      <c r="D272" s="68"/>
      <c r="E272" s="68"/>
      <c r="F272" s="68"/>
      <c r="G272" s="68"/>
    </row>
    <row r="273" spans="2:7" x14ac:dyDescent="0.25">
      <c r="B273" s="68"/>
      <c r="C273" s="68"/>
      <c r="D273" s="68"/>
      <c r="E273" s="68"/>
      <c r="F273" s="68"/>
      <c r="G273" s="68"/>
    </row>
    <row r="274" spans="2:7" x14ac:dyDescent="0.25">
      <c r="B274" s="68"/>
      <c r="C274" s="68"/>
      <c r="D274" s="68"/>
      <c r="E274" s="68"/>
      <c r="F274" s="68"/>
      <c r="G274" s="68"/>
    </row>
    <row r="275" spans="2:7" x14ac:dyDescent="0.25">
      <c r="B275" s="68"/>
      <c r="C275" s="68"/>
      <c r="D275" s="68"/>
      <c r="E275" s="68"/>
      <c r="F275" s="68"/>
      <c r="G275" s="68"/>
    </row>
    <row r="276" spans="2:7" x14ac:dyDescent="0.25">
      <c r="B276" s="68"/>
      <c r="C276" s="68"/>
      <c r="D276" s="68"/>
      <c r="E276" s="68"/>
      <c r="F276" s="68"/>
      <c r="G276" s="68"/>
    </row>
    <row r="277" spans="2:7" x14ac:dyDescent="0.25">
      <c r="B277" s="68"/>
      <c r="C277" s="68"/>
      <c r="D277" s="68"/>
      <c r="E277" s="68"/>
      <c r="F277" s="68"/>
      <c r="G277" s="68"/>
    </row>
    <row r="278" spans="2:7" x14ac:dyDescent="0.25">
      <c r="B278" s="68"/>
      <c r="C278" s="68"/>
      <c r="D278" s="68"/>
      <c r="E278" s="68"/>
      <c r="F278" s="68"/>
      <c r="G278" s="68"/>
    </row>
    <row r="279" spans="2:7" x14ac:dyDescent="0.25">
      <c r="B279" s="68"/>
      <c r="C279" s="68"/>
      <c r="D279" s="68"/>
      <c r="E279" s="68"/>
      <c r="F279" s="68"/>
      <c r="G279" s="68"/>
    </row>
    <row r="280" spans="2:7" x14ac:dyDescent="0.25">
      <c r="B280" s="68"/>
      <c r="C280" s="68"/>
      <c r="D280" s="68"/>
      <c r="E280" s="68"/>
      <c r="F280" s="68"/>
      <c r="G280" s="68"/>
    </row>
    <row r="281" spans="2:7" x14ac:dyDescent="0.25">
      <c r="B281" s="68"/>
      <c r="C281" s="68"/>
      <c r="D281" s="68"/>
      <c r="E281" s="68"/>
      <c r="F281" s="68"/>
      <c r="G281" s="68"/>
    </row>
    <row r="282" spans="2:7" x14ac:dyDescent="0.25">
      <c r="B282" s="68"/>
      <c r="C282" s="68"/>
      <c r="D282" s="68"/>
      <c r="E282" s="68"/>
      <c r="F282" s="68"/>
      <c r="G282" s="68"/>
    </row>
    <row r="283" spans="2:7" x14ac:dyDescent="0.25">
      <c r="B283" s="68"/>
      <c r="C283" s="68"/>
      <c r="D283" s="68"/>
      <c r="E283" s="68"/>
      <c r="F283" s="68"/>
      <c r="G283" s="68"/>
    </row>
    <row r="284" spans="2:7" x14ac:dyDescent="0.25">
      <c r="B284" s="68"/>
      <c r="C284" s="68"/>
      <c r="D284" s="68"/>
      <c r="E284" s="68"/>
      <c r="F284" s="68"/>
      <c r="G284" s="68"/>
    </row>
    <row r="285" spans="2:7" x14ac:dyDescent="0.25">
      <c r="B285" s="68"/>
      <c r="C285" s="68"/>
      <c r="D285" s="68"/>
      <c r="E285" s="68"/>
      <c r="F285" s="68"/>
      <c r="G285" s="68"/>
    </row>
    <row r="286" spans="2:7" x14ac:dyDescent="0.25">
      <c r="B286" s="68"/>
      <c r="C286" s="68"/>
      <c r="D286" s="68"/>
      <c r="E286" s="68"/>
      <c r="F286" s="68"/>
      <c r="G286" s="68"/>
    </row>
    <row r="287" spans="2:7" x14ac:dyDescent="0.25">
      <c r="B287" s="68"/>
      <c r="C287" s="68"/>
      <c r="D287" s="68"/>
      <c r="E287" s="68"/>
      <c r="F287" s="68"/>
      <c r="G287" s="68"/>
    </row>
    <row r="288" spans="2:7" x14ac:dyDescent="0.25">
      <c r="B288" s="68"/>
      <c r="C288" s="68"/>
      <c r="D288" s="68"/>
      <c r="E288" s="68"/>
      <c r="F288" s="68"/>
      <c r="G288" s="68"/>
    </row>
    <row r="289" spans="2:7" x14ac:dyDescent="0.25">
      <c r="B289" s="68"/>
      <c r="C289" s="68"/>
      <c r="D289" s="68"/>
      <c r="E289" s="68"/>
      <c r="F289" s="68"/>
      <c r="G289" s="68"/>
    </row>
    <row r="290" spans="2:7" x14ac:dyDescent="0.25">
      <c r="B290" s="68"/>
      <c r="C290" s="68"/>
      <c r="D290" s="68"/>
      <c r="E290" s="68"/>
      <c r="F290" s="68"/>
      <c r="G290" s="68"/>
    </row>
    <row r="291" spans="2:7" x14ac:dyDescent="0.25">
      <c r="B291" s="68"/>
      <c r="C291" s="68"/>
      <c r="D291" s="68"/>
      <c r="E291" s="68"/>
      <c r="F291" s="68"/>
      <c r="G291" s="68"/>
    </row>
    <row r="292" spans="2:7" x14ac:dyDescent="0.25">
      <c r="B292" s="68"/>
      <c r="C292" s="68"/>
      <c r="D292" s="68"/>
      <c r="E292" s="68"/>
      <c r="F292" s="68"/>
      <c r="G292" s="68"/>
    </row>
    <row r="293" spans="2:7" x14ac:dyDescent="0.25">
      <c r="B293" s="68"/>
      <c r="C293" s="68"/>
      <c r="D293" s="68"/>
      <c r="E293" s="68"/>
      <c r="F293" s="68"/>
      <c r="G293" s="68"/>
    </row>
    <row r="294" spans="2:7" x14ac:dyDescent="0.25">
      <c r="B294" s="68"/>
      <c r="C294" s="68"/>
      <c r="D294" s="68"/>
      <c r="E294" s="68"/>
      <c r="F294" s="68"/>
      <c r="G294" s="68"/>
    </row>
    <row r="295" spans="2:7" x14ac:dyDescent="0.25">
      <c r="B295" s="68"/>
      <c r="C295" s="68"/>
      <c r="D295" s="68"/>
      <c r="E295" s="68"/>
      <c r="F295" s="68"/>
      <c r="G295" s="68"/>
    </row>
    <row r="296" spans="2:7" x14ac:dyDescent="0.25">
      <c r="B296" s="68"/>
      <c r="C296" s="68"/>
      <c r="D296" s="68"/>
      <c r="E296" s="68"/>
      <c r="F296" s="68"/>
      <c r="G296" s="68"/>
    </row>
    <row r="297" spans="2:7" x14ac:dyDescent="0.25">
      <c r="B297" s="68"/>
      <c r="C297" s="68"/>
      <c r="D297" s="68"/>
      <c r="E297" s="68"/>
      <c r="F297" s="68"/>
      <c r="G297" s="68"/>
    </row>
    <row r="298" spans="2:7" x14ac:dyDescent="0.25">
      <c r="B298" s="68"/>
      <c r="C298" s="68"/>
      <c r="D298" s="68"/>
      <c r="E298" s="68"/>
      <c r="F298" s="68"/>
      <c r="G298" s="68"/>
    </row>
    <row r="299" spans="2:7" x14ac:dyDescent="0.25">
      <c r="B299" s="68"/>
      <c r="C299" s="68"/>
      <c r="D299" s="68"/>
      <c r="E299" s="68"/>
      <c r="F299" s="68"/>
      <c r="G299" s="68"/>
    </row>
    <row r="300" spans="2:7" x14ac:dyDescent="0.25">
      <c r="B300" s="68"/>
      <c r="C300" s="68"/>
      <c r="D300" s="68"/>
      <c r="E300" s="68"/>
      <c r="F300" s="68"/>
      <c r="G300" s="68"/>
    </row>
    <row r="301" spans="2:7" x14ac:dyDescent="0.25">
      <c r="B301" s="68"/>
      <c r="C301" s="68"/>
      <c r="D301" s="68"/>
      <c r="E301" s="68"/>
      <c r="F301" s="68"/>
      <c r="G301" s="68"/>
    </row>
    <row r="302" spans="2:7" x14ac:dyDescent="0.25">
      <c r="B302" s="68"/>
      <c r="C302" s="68"/>
      <c r="D302" s="68"/>
      <c r="E302" s="68"/>
      <c r="F302" s="68"/>
      <c r="G302" s="68"/>
    </row>
    <row r="303" spans="2:7" x14ac:dyDescent="0.25">
      <c r="B303" s="68"/>
      <c r="C303" s="68"/>
      <c r="D303" s="68"/>
      <c r="E303" s="68"/>
      <c r="F303" s="68"/>
      <c r="G303" s="68"/>
    </row>
    <row r="304" spans="2:7" x14ac:dyDescent="0.25">
      <c r="B304" s="68"/>
      <c r="C304" s="68"/>
      <c r="D304" s="68"/>
      <c r="E304" s="68"/>
      <c r="F304" s="68"/>
      <c r="G304" s="68"/>
    </row>
    <row r="305" spans="2:7" x14ac:dyDescent="0.25">
      <c r="B305" s="68"/>
      <c r="C305" s="68"/>
      <c r="D305" s="68"/>
      <c r="E305" s="68"/>
      <c r="F305" s="68"/>
      <c r="G305" s="68"/>
    </row>
    <row r="306" spans="2:7" x14ac:dyDescent="0.25">
      <c r="B306" s="68"/>
      <c r="C306" s="68"/>
      <c r="D306" s="68"/>
      <c r="E306" s="68"/>
      <c r="F306" s="68"/>
      <c r="G306" s="68"/>
    </row>
    <row r="307" spans="2:7" x14ac:dyDescent="0.25">
      <c r="B307" s="68"/>
      <c r="C307" s="68"/>
      <c r="D307" s="68"/>
      <c r="E307" s="68"/>
      <c r="F307" s="68"/>
      <c r="G307" s="68"/>
    </row>
    <row r="308" spans="2:7" x14ac:dyDescent="0.25">
      <c r="B308" s="68"/>
      <c r="C308" s="68"/>
      <c r="D308" s="68"/>
      <c r="E308" s="68"/>
      <c r="F308" s="68"/>
      <c r="G308" s="68"/>
    </row>
    <row r="309" spans="2:7" x14ac:dyDescent="0.25">
      <c r="B309" s="68"/>
      <c r="C309" s="68"/>
      <c r="D309" s="68"/>
      <c r="E309" s="68"/>
      <c r="F309" s="68"/>
      <c r="G309" s="68"/>
    </row>
    <row r="310" spans="2:7" x14ac:dyDescent="0.25">
      <c r="B310" s="68"/>
      <c r="C310" s="68"/>
      <c r="D310" s="68"/>
      <c r="E310" s="68"/>
      <c r="F310" s="68"/>
      <c r="G310" s="68"/>
    </row>
    <row r="311" spans="2:7" x14ac:dyDescent="0.25">
      <c r="B311" s="68"/>
      <c r="C311" s="68"/>
      <c r="D311" s="68"/>
      <c r="E311" s="68"/>
      <c r="F311" s="68"/>
      <c r="G311" s="68"/>
    </row>
    <row r="312" spans="2:7" x14ac:dyDescent="0.25">
      <c r="B312" s="68"/>
      <c r="C312" s="68"/>
      <c r="D312" s="68"/>
      <c r="E312" s="68"/>
      <c r="F312" s="68"/>
      <c r="G312" s="68"/>
    </row>
    <row r="313" spans="2:7" x14ac:dyDescent="0.25">
      <c r="B313" s="68"/>
      <c r="C313" s="68"/>
      <c r="D313" s="68"/>
      <c r="E313" s="68"/>
      <c r="F313" s="68"/>
      <c r="G313" s="68"/>
    </row>
    <row r="314" spans="2:7" x14ac:dyDescent="0.25">
      <c r="B314" s="68"/>
      <c r="C314" s="68"/>
      <c r="D314" s="68"/>
      <c r="E314" s="68"/>
      <c r="F314" s="68"/>
      <c r="G314" s="68"/>
    </row>
    <row r="315" spans="2:7" x14ac:dyDescent="0.25">
      <c r="B315" s="68"/>
      <c r="C315" s="68"/>
      <c r="D315" s="68"/>
      <c r="E315" s="68"/>
      <c r="F315" s="68"/>
      <c r="G315" s="68"/>
    </row>
    <row r="316" spans="2:7" x14ac:dyDescent="0.25">
      <c r="B316" s="68"/>
      <c r="C316" s="68"/>
      <c r="D316" s="68"/>
      <c r="E316" s="68"/>
      <c r="F316" s="68"/>
      <c r="G316" s="68"/>
    </row>
    <row r="317" spans="2:7" x14ac:dyDescent="0.25">
      <c r="B317" s="68"/>
      <c r="C317" s="68"/>
      <c r="D317" s="68"/>
      <c r="E317" s="68"/>
      <c r="F317" s="68"/>
      <c r="G317" s="68"/>
    </row>
    <row r="318" spans="2:7" x14ac:dyDescent="0.25">
      <c r="B318" s="68"/>
      <c r="C318" s="68"/>
      <c r="D318" s="68"/>
      <c r="E318" s="68"/>
      <c r="F318" s="68"/>
      <c r="G318" s="68"/>
    </row>
    <row r="319" spans="2:7" x14ac:dyDescent="0.25">
      <c r="B319" s="68"/>
      <c r="C319" s="68"/>
      <c r="D319" s="68"/>
      <c r="E319" s="68"/>
      <c r="F319" s="68"/>
      <c r="G319" s="68"/>
    </row>
    <row r="320" spans="2:7" x14ac:dyDescent="0.25">
      <c r="B320" s="68"/>
      <c r="C320" s="68"/>
      <c r="D320" s="68"/>
      <c r="E320" s="68"/>
      <c r="F320" s="68"/>
      <c r="G320" s="68"/>
    </row>
    <row r="321" spans="2:7" x14ac:dyDescent="0.25">
      <c r="B321" s="68"/>
      <c r="C321" s="68"/>
      <c r="D321" s="68"/>
      <c r="E321" s="68"/>
      <c r="F321" s="68"/>
      <c r="G321" s="68"/>
    </row>
    <row r="322" spans="2:7" x14ac:dyDescent="0.25">
      <c r="B322" s="68"/>
      <c r="C322" s="68"/>
      <c r="D322" s="68"/>
      <c r="E322" s="68"/>
      <c r="F322" s="68"/>
      <c r="G322" s="68"/>
    </row>
    <row r="323" spans="2:7" x14ac:dyDescent="0.25">
      <c r="B323" s="68"/>
      <c r="C323" s="68"/>
      <c r="D323" s="68"/>
      <c r="E323" s="68"/>
      <c r="F323" s="68"/>
      <c r="G323" s="68"/>
    </row>
    <row r="324" spans="2:7" x14ac:dyDescent="0.25">
      <c r="B324" s="68"/>
      <c r="C324" s="68"/>
      <c r="D324" s="68"/>
      <c r="E324" s="68"/>
      <c r="F324" s="68"/>
      <c r="G324" s="68"/>
    </row>
    <row r="325" spans="2:7" x14ac:dyDescent="0.25">
      <c r="B325" s="68"/>
      <c r="C325" s="68"/>
      <c r="D325" s="68"/>
      <c r="E325" s="68"/>
      <c r="F325" s="68"/>
      <c r="G325" s="68"/>
    </row>
    <row r="326" spans="2:7" x14ac:dyDescent="0.25">
      <c r="B326" s="68"/>
      <c r="C326" s="68"/>
      <c r="D326" s="68"/>
      <c r="E326" s="68"/>
      <c r="F326" s="68"/>
      <c r="G326" s="68"/>
    </row>
    <row r="327" spans="2:7" x14ac:dyDescent="0.25">
      <c r="B327" s="68"/>
      <c r="C327" s="68"/>
      <c r="D327" s="68"/>
      <c r="E327" s="68"/>
      <c r="F327" s="68"/>
      <c r="G327" s="68"/>
    </row>
    <row r="328" spans="2:7" x14ac:dyDescent="0.25">
      <c r="B328" s="68"/>
      <c r="C328" s="68"/>
      <c r="D328" s="68"/>
      <c r="E328" s="68"/>
      <c r="F328" s="68"/>
      <c r="G328" s="68"/>
    </row>
    <row r="329" spans="2:7" x14ac:dyDescent="0.25">
      <c r="B329" s="68"/>
      <c r="C329" s="68"/>
      <c r="D329" s="68"/>
      <c r="E329" s="68"/>
      <c r="F329" s="68"/>
      <c r="G329" s="68"/>
    </row>
    <row r="330" spans="2:7" x14ac:dyDescent="0.25">
      <c r="B330" s="68"/>
      <c r="C330" s="68"/>
      <c r="D330" s="68"/>
      <c r="E330" s="68"/>
      <c r="F330" s="68"/>
      <c r="G330" s="68"/>
    </row>
    <row r="331" spans="2:7" x14ac:dyDescent="0.25">
      <c r="B331" s="68"/>
      <c r="C331" s="68"/>
      <c r="D331" s="68"/>
      <c r="E331" s="68"/>
      <c r="F331" s="68"/>
      <c r="G331" s="68"/>
    </row>
    <row r="332" spans="2:7" x14ac:dyDescent="0.25">
      <c r="B332" s="68"/>
      <c r="C332" s="68"/>
      <c r="D332" s="68"/>
      <c r="E332" s="68"/>
      <c r="F332" s="68"/>
      <c r="G332" s="68"/>
    </row>
    <row r="333" spans="2:7" x14ac:dyDescent="0.25">
      <c r="B333" s="68"/>
      <c r="C333" s="68"/>
      <c r="D333" s="68"/>
      <c r="E333" s="68"/>
      <c r="F333" s="68"/>
      <c r="G333" s="68"/>
    </row>
    <row r="334" spans="2:7" x14ac:dyDescent="0.25">
      <c r="B334" s="68"/>
      <c r="C334" s="68"/>
      <c r="D334" s="68"/>
      <c r="E334" s="68"/>
      <c r="F334" s="68"/>
      <c r="G334" s="68"/>
    </row>
    <row r="335" spans="2:7" x14ac:dyDescent="0.25">
      <c r="B335" s="68"/>
      <c r="C335" s="68"/>
      <c r="D335" s="68"/>
      <c r="E335" s="68"/>
      <c r="F335" s="68"/>
      <c r="G335" s="68"/>
    </row>
    <row r="336" spans="2:7" x14ac:dyDescent="0.25">
      <c r="B336" s="68"/>
      <c r="C336" s="68"/>
      <c r="D336" s="68"/>
      <c r="E336" s="68"/>
      <c r="F336" s="68"/>
      <c r="G336" s="68"/>
    </row>
    <row r="337" spans="2:7" x14ac:dyDescent="0.25">
      <c r="B337" s="68"/>
      <c r="C337" s="68"/>
      <c r="D337" s="68"/>
      <c r="E337" s="68"/>
      <c r="F337" s="68"/>
      <c r="G337" s="68"/>
    </row>
    <row r="338" spans="2:7" x14ac:dyDescent="0.25">
      <c r="B338" s="68"/>
      <c r="C338" s="68"/>
      <c r="D338" s="68"/>
      <c r="E338" s="68"/>
      <c r="F338" s="68"/>
      <c r="G338" s="68"/>
    </row>
    <row r="339" spans="2:7" x14ac:dyDescent="0.25">
      <c r="B339" s="68"/>
      <c r="C339" s="68"/>
      <c r="D339" s="68"/>
      <c r="E339" s="68"/>
      <c r="F339" s="68"/>
      <c r="G339" s="68"/>
    </row>
    <row r="340" spans="2:7" x14ac:dyDescent="0.25">
      <c r="B340" s="68"/>
      <c r="C340" s="68"/>
      <c r="D340" s="68"/>
      <c r="E340" s="68"/>
      <c r="F340" s="68"/>
      <c r="G340" s="68"/>
    </row>
    <row r="341" spans="2:7" x14ac:dyDescent="0.25">
      <c r="B341" s="68"/>
      <c r="C341" s="68"/>
      <c r="D341" s="68"/>
      <c r="E341" s="68"/>
      <c r="F341" s="68"/>
      <c r="G341" s="68"/>
    </row>
    <row r="342" spans="2:7" x14ac:dyDescent="0.25">
      <c r="B342" s="68"/>
      <c r="C342" s="68"/>
      <c r="D342" s="68"/>
      <c r="E342" s="68"/>
      <c r="F342" s="68"/>
      <c r="G342" s="68"/>
    </row>
    <row r="343" spans="2:7" x14ac:dyDescent="0.25">
      <c r="B343" s="68"/>
      <c r="C343" s="68"/>
      <c r="D343" s="68"/>
      <c r="E343" s="68"/>
      <c r="F343" s="68"/>
      <c r="G343" s="68"/>
    </row>
    <row r="344" spans="2:7" x14ac:dyDescent="0.25">
      <c r="B344" s="68"/>
      <c r="C344" s="68"/>
      <c r="D344" s="68"/>
      <c r="E344" s="68"/>
      <c r="F344" s="68"/>
      <c r="G344" s="68"/>
    </row>
    <row r="345" spans="2:7" x14ac:dyDescent="0.25">
      <c r="B345" s="68"/>
      <c r="C345" s="68"/>
      <c r="D345" s="68"/>
      <c r="E345" s="68"/>
      <c r="F345" s="68"/>
      <c r="G345" s="68"/>
    </row>
    <row r="346" spans="2:7" x14ac:dyDescent="0.25">
      <c r="B346" s="68"/>
      <c r="C346" s="68"/>
      <c r="D346" s="68"/>
      <c r="E346" s="68"/>
      <c r="F346" s="68"/>
      <c r="G346" s="68"/>
    </row>
    <row r="347" spans="2:7" x14ac:dyDescent="0.25">
      <c r="B347" s="68"/>
      <c r="C347" s="68"/>
      <c r="D347" s="68"/>
      <c r="E347" s="68"/>
      <c r="F347" s="68"/>
      <c r="G347" s="68"/>
    </row>
    <row r="348" spans="2:7" x14ac:dyDescent="0.25">
      <c r="B348" s="68"/>
      <c r="C348" s="68"/>
      <c r="D348" s="68"/>
      <c r="E348" s="68"/>
      <c r="F348" s="68"/>
      <c r="G348" s="68"/>
    </row>
    <row r="349" spans="2:7" x14ac:dyDescent="0.25">
      <c r="B349" s="68"/>
      <c r="C349" s="68"/>
      <c r="D349" s="68"/>
      <c r="E349" s="68"/>
      <c r="F349" s="68"/>
      <c r="G349" s="68"/>
    </row>
    <row r="350" spans="2:7" x14ac:dyDescent="0.25">
      <c r="B350" s="68"/>
      <c r="C350" s="68"/>
      <c r="D350" s="68"/>
      <c r="E350" s="68"/>
      <c r="F350" s="68"/>
      <c r="G350" s="68"/>
    </row>
    <row r="351" spans="2:7" x14ac:dyDescent="0.25">
      <c r="B351" s="68"/>
      <c r="C351" s="68"/>
      <c r="D351" s="68"/>
      <c r="E351" s="68"/>
      <c r="F351" s="68"/>
      <c r="G351" s="68"/>
    </row>
    <row r="352" spans="2:7" x14ac:dyDescent="0.25">
      <c r="B352" s="68"/>
      <c r="C352" s="68"/>
      <c r="D352" s="68"/>
      <c r="E352" s="68"/>
      <c r="F352" s="68"/>
      <c r="G352" s="68"/>
    </row>
    <row r="353" spans="2:7" x14ac:dyDescent="0.25">
      <c r="B353" s="68"/>
      <c r="C353" s="68"/>
      <c r="D353" s="68"/>
      <c r="E353" s="68"/>
      <c r="F353" s="68"/>
      <c r="G353" s="68"/>
    </row>
    <row r="354" spans="2:7" x14ac:dyDescent="0.25">
      <c r="B354" s="68"/>
      <c r="C354" s="68"/>
      <c r="D354" s="68"/>
      <c r="E354" s="68"/>
      <c r="F354" s="68"/>
      <c r="G354" s="68"/>
    </row>
    <row r="355" spans="2:7" x14ac:dyDescent="0.25">
      <c r="B355" s="68"/>
      <c r="C355" s="68"/>
      <c r="D355" s="68"/>
      <c r="E355" s="68"/>
      <c r="F355" s="68"/>
      <c r="G355" s="68"/>
    </row>
    <row r="356" spans="2:7" x14ac:dyDescent="0.25">
      <c r="B356" s="68"/>
      <c r="C356" s="68"/>
      <c r="D356" s="68"/>
      <c r="E356" s="68"/>
      <c r="F356" s="68"/>
      <c r="G356" s="68"/>
    </row>
    <row r="357" spans="2:7" x14ac:dyDescent="0.25">
      <c r="B357" s="68"/>
      <c r="C357" s="68"/>
      <c r="D357" s="68"/>
      <c r="E357" s="68"/>
      <c r="F357" s="68"/>
      <c r="G357" s="68"/>
    </row>
    <row r="358" spans="2:7" x14ac:dyDescent="0.25">
      <c r="B358" s="68"/>
      <c r="C358" s="68"/>
      <c r="D358" s="68"/>
      <c r="E358" s="68"/>
      <c r="F358" s="68"/>
      <c r="G358" s="68"/>
    </row>
    <row r="359" spans="2:7" x14ac:dyDescent="0.25">
      <c r="B359" s="68"/>
      <c r="C359" s="68"/>
      <c r="D359" s="68"/>
      <c r="E359" s="68"/>
      <c r="F359" s="68"/>
      <c r="G359" s="68"/>
    </row>
    <row r="360" spans="2:7" x14ac:dyDescent="0.25">
      <c r="B360" s="68"/>
      <c r="C360" s="68"/>
      <c r="D360" s="68"/>
      <c r="E360" s="68"/>
      <c r="F360" s="68"/>
      <c r="G360" s="68"/>
    </row>
    <row r="361" spans="2:7" x14ac:dyDescent="0.25">
      <c r="B361" s="68"/>
      <c r="C361" s="68"/>
      <c r="D361" s="68"/>
      <c r="E361" s="68"/>
      <c r="F361" s="68"/>
      <c r="G361" s="68"/>
    </row>
    <row r="362" spans="2:7" x14ac:dyDescent="0.25">
      <c r="B362" s="68"/>
      <c r="C362" s="68"/>
      <c r="D362" s="68"/>
      <c r="E362" s="68"/>
      <c r="F362" s="68"/>
      <c r="G362" s="68"/>
    </row>
    <row r="363" spans="2:7" x14ac:dyDescent="0.25">
      <c r="B363" s="68"/>
      <c r="C363" s="68"/>
      <c r="D363" s="68"/>
      <c r="E363" s="68"/>
      <c r="F363" s="68"/>
      <c r="G363" s="68"/>
    </row>
    <row r="364" spans="2:7" x14ac:dyDescent="0.25">
      <c r="B364" s="68"/>
      <c r="C364" s="68"/>
      <c r="D364" s="68"/>
      <c r="E364" s="68"/>
      <c r="F364" s="68"/>
      <c r="G364" s="68"/>
    </row>
    <row r="365" spans="2:7" x14ac:dyDescent="0.25">
      <c r="B365" s="68"/>
      <c r="C365" s="68"/>
      <c r="D365" s="68"/>
      <c r="E365" s="68"/>
      <c r="F365" s="68"/>
      <c r="G365" s="68"/>
    </row>
    <row r="366" spans="2:7" x14ac:dyDescent="0.25">
      <c r="B366" s="68"/>
      <c r="C366" s="68"/>
      <c r="D366" s="68"/>
      <c r="E366" s="68"/>
      <c r="F366" s="68"/>
      <c r="G366" s="68"/>
    </row>
    <row r="367" spans="2:7" x14ac:dyDescent="0.25">
      <c r="B367" s="68"/>
      <c r="C367" s="68"/>
      <c r="D367" s="68"/>
      <c r="E367" s="68"/>
      <c r="F367" s="68"/>
      <c r="G367" s="68"/>
    </row>
    <row r="368" spans="2:7" x14ac:dyDescent="0.25">
      <c r="B368" s="68"/>
      <c r="C368" s="68"/>
      <c r="D368" s="68"/>
      <c r="E368" s="68"/>
      <c r="F368" s="68"/>
      <c r="G368" s="68"/>
    </row>
    <row r="369" spans="2:7" x14ac:dyDescent="0.25">
      <c r="B369" s="68"/>
      <c r="C369" s="68"/>
      <c r="D369" s="68"/>
      <c r="E369" s="68"/>
      <c r="F369" s="68"/>
      <c r="G369" s="68"/>
    </row>
    <row r="370" spans="2:7" x14ac:dyDescent="0.25">
      <c r="B370" s="68"/>
      <c r="C370" s="68"/>
      <c r="D370" s="68"/>
      <c r="E370" s="68"/>
      <c r="F370" s="68"/>
      <c r="G370" s="68"/>
    </row>
    <row r="371" spans="2:7" x14ac:dyDescent="0.25">
      <c r="B371" s="68"/>
      <c r="C371" s="68"/>
      <c r="D371" s="68"/>
      <c r="E371" s="68"/>
      <c r="F371" s="68"/>
      <c r="G371" s="68"/>
    </row>
    <row r="372" spans="2:7" x14ac:dyDescent="0.25">
      <c r="B372" s="68"/>
      <c r="C372" s="68"/>
      <c r="D372" s="68"/>
      <c r="E372" s="68"/>
      <c r="F372" s="68"/>
      <c r="G372" s="68"/>
    </row>
    <row r="373" spans="2:7" x14ac:dyDescent="0.25">
      <c r="B373" s="68"/>
      <c r="C373" s="68"/>
      <c r="D373" s="68"/>
      <c r="E373" s="68"/>
      <c r="F373" s="68"/>
      <c r="G373" s="68"/>
    </row>
    <row r="374" spans="2:7" x14ac:dyDescent="0.25">
      <c r="B374" s="68"/>
      <c r="C374" s="68"/>
      <c r="D374" s="68"/>
      <c r="E374" s="68"/>
      <c r="F374" s="68"/>
      <c r="G374" s="68"/>
    </row>
    <row r="375" spans="2:7" x14ac:dyDescent="0.25">
      <c r="B375" s="68"/>
      <c r="C375" s="68"/>
      <c r="D375" s="68"/>
      <c r="E375" s="68"/>
      <c r="F375" s="68"/>
      <c r="G375" s="68"/>
    </row>
    <row r="376" spans="2:7" x14ac:dyDescent="0.25">
      <c r="B376" s="68"/>
      <c r="C376" s="68"/>
      <c r="D376" s="68"/>
      <c r="E376" s="68"/>
      <c r="F376" s="68"/>
      <c r="G376" s="68"/>
    </row>
    <row r="377" spans="2:7" x14ac:dyDescent="0.25">
      <c r="B377" s="68"/>
      <c r="C377" s="68"/>
      <c r="D377" s="68"/>
      <c r="E377" s="68"/>
      <c r="F377" s="68"/>
      <c r="G377" s="68"/>
    </row>
    <row r="378" spans="2:7" x14ac:dyDescent="0.25">
      <c r="B378" s="68"/>
      <c r="C378" s="68"/>
      <c r="D378" s="68"/>
      <c r="E378" s="68"/>
      <c r="F378" s="68"/>
      <c r="G378" s="68"/>
    </row>
    <row r="379" spans="2:7" x14ac:dyDescent="0.25">
      <c r="B379" s="68"/>
      <c r="C379" s="68"/>
      <c r="D379" s="68"/>
      <c r="E379" s="68"/>
      <c r="F379" s="68"/>
      <c r="G379" s="68"/>
    </row>
    <row r="380" spans="2:7" x14ac:dyDescent="0.25">
      <c r="B380" s="68"/>
      <c r="C380" s="68"/>
      <c r="D380" s="68"/>
      <c r="E380" s="68"/>
      <c r="F380" s="68"/>
      <c r="G380" s="68"/>
    </row>
    <row r="381" spans="2:7" x14ac:dyDescent="0.25">
      <c r="B381" s="68"/>
      <c r="C381" s="68"/>
      <c r="D381" s="68"/>
      <c r="E381" s="68"/>
      <c r="F381" s="68"/>
      <c r="G381" s="68"/>
    </row>
    <row r="382" spans="2:7" x14ac:dyDescent="0.25">
      <c r="B382" s="68"/>
      <c r="C382" s="68"/>
      <c r="D382" s="68"/>
      <c r="E382" s="68"/>
      <c r="F382" s="68"/>
      <c r="G382" s="68"/>
    </row>
    <row r="383" spans="2:7" x14ac:dyDescent="0.25">
      <c r="B383" s="68"/>
      <c r="C383" s="68"/>
      <c r="D383" s="68"/>
      <c r="E383" s="68"/>
      <c r="F383" s="68"/>
      <c r="G383" s="68"/>
    </row>
    <row r="384" spans="2:7" x14ac:dyDescent="0.25">
      <c r="B384" s="68"/>
      <c r="C384" s="68"/>
      <c r="D384" s="68"/>
      <c r="E384" s="68"/>
      <c r="F384" s="68"/>
      <c r="G384" s="68"/>
    </row>
    <row r="385" spans="2:7" x14ac:dyDescent="0.25">
      <c r="B385" s="68"/>
      <c r="C385" s="68"/>
      <c r="D385" s="68"/>
      <c r="E385" s="68"/>
      <c r="F385" s="68"/>
      <c r="G385" s="68"/>
    </row>
    <row r="386" spans="2:7" x14ac:dyDescent="0.25">
      <c r="B386" s="68"/>
      <c r="C386" s="68"/>
      <c r="D386" s="68"/>
      <c r="E386" s="68"/>
      <c r="F386" s="68"/>
      <c r="G386" s="68"/>
    </row>
    <row r="387" spans="2:7" x14ac:dyDescent="0.25">
      <c r="B387" s="68"/>
      <c r="C387" s="68"/>
      <c r="D387" s="68"/>
      <c r="E387" s="68"/>
      <c r="F387" s="68"/>
      <c r="G387" s="68"/>
    </row>
    <row r="388" spans="2:7" x14ac:dyDescent="0.25">
      <c r="B388" s="68"/>
      <c r="C388" s="68"/>
      <c r="D388" s="68"/>
      <c r="E388" s="68"/>
      <c r="F388" s="68"/>
      <c r="G388" s="68"/>
    </row>
    <row r="389" spans="2:7" x14ac:dyDescent="0.25">
      <c r="B389" s="68"/>
      <c r="C389" s="68"/>
      <c r="D389" s="68"/>
      <c r="E389" s="68"/>
      <c r="F389" s="68"/>
      <c r="G389" s="68"/>
    </row>
    <row r="390" spans="2:7" x14ac:dyDescent="0.25">
      <c r="B390" s="68"/>
      <c r="C390" s="68"/>
      <c r="D390" s="68"/>
      <c r="E390" s="68"/>
      <c r="F390" s="68"/>
      <c r="G390" s="68"/>
    </row>
    <row r="391" spans="2:7" x14ac:dyDescent="0.25">
      <c r="B391" s="68"/>
      <c r="C391" s="68"/>
      <c r="D391" s="68"/>
      <c r="E391" s="68"/>
      <c r="F391" s="68"/>
      <c r="G391" s="68"/>
    </row>
    <row r="392" spans="2:7" x14ac:dyDescent="0.25">
      <c r="B392" s="68"/>
      <c r="C392" s="68"/>
      <c r="D392" s="68"/>
      <c r="E392" s="68"/>
      <c r="F392" s="68"/>
      <c r="G392" s="68"/>
    </row>
    <row r="393" spans="2:7" x14ac:dyDescent="0.25">
      <c r="B393" s="68"/>
      <c r="C393" s="68"/>
      <c r="D393" s="68"/>
      <c r="E393" s="68"/>
      <c r="F393" s="68"/>
      <c r="G393" s="68"/>
    </row>
    <row r="394" spans="2:7" x14ac:dyDescent="0.25">
      <c r="B394" s="68"/>
      <c r="C394" s="68"/>
      <c r="D394" s="68"/>
      <c r="E394" s="68"/>
      <c r="F394" s="68"/>
      <c r="G394" s="68"/>
    </row>
    <row r="395" spans="2:7" x14ac:dyDescent="0.25">
      <c r="B395" s="68"/>
      <c r="C395" s="68"/>
      <c r="D395" s="68"/>
      <c r="E395" s="68"/>
      <c r="F395" s="68"/>
      <c r="G395" s="68"/>
    </row>
    <row r="396" spans="2:7" x14ac:dyDescent="0.25">
      <c r="B396" s="68"/>
      <c r="C396" s="68"/>
      <c r="D396" s="68"/>
      <c r="E396" s="68"/>
      <c r="F396" s="68"/>
      <c r="G396" s="68"/>
    </row>
    <row r="397" spans="2:7" x14ac:dyDescent="0.25">
      <c r="B397" s="68"/>
      <c r="C397" s="68"/>
      <c r="D397" s="68"/>
      <c r="E397" s="68"/>
      <c r="F397" s="68"/>
      <c r="G397" s="68"/>
    </row>
    <row r="398" spans="2:7" x14ac:dyDescent="0.25">
      <c r="B398" s="68"/>
      <c r="C398" s="68"/>
      <c r="D398" s="68"/>
      <c r="E398" s="68"/>
      <c r="F398" s="68"/>
      <c r="G398" s="68"/>
    </row>
    <row r="399" spans="2:7" x14ac:dyDescent="0.25">
      <c r="B399" s="68"/>
      <c r="C399" s="68"/>
      <c r="D399" s="68"/>
      <c r="E399" s="68"/>
      <c r="F399" s="68"/>
      <c r="G399" s="68"/>
    </row>
    <row r="400" spans="2:7" x14ac:dyDescent="0.25">
      <c r="B400" s="68"/>
      <c r="C400" s="68"/>
      <c r="D400" s="68"/>
      <c r="E400" s="68"/>
      <c r="F400" s="68"/>
      <c r="G400" s="68"/>
    </row>
    <row r="401" spans="2:7" x14ac:dyDescent="0.25">
      <c r="B401" s="68"/>
      <c r="C401" s="68"/>
      <c r="D401" s="68"/>
      <c r="E401" s="68"/>
      <c r="F401" s="68"/>
      <c r="G401" s="68"/>
    </row>
    <row r="402" spans="2:7" x14ac:dyDescent="0.25">
      <c r="B402" s="68"/>
      <c r="C402" s="68"/>
      <c r="D402" s="68"/>
      <c r="E402" s="68"/>
      <c r="F402" s="68"/>
      <c r="G402" s="68"/>
    </row>
    <row r="403" spans="2:7" x14ac:dyDescent="0.25">
      <c r="B403" s="68"/>
      <c r="C403" s="68"/>
      <c r="D403" s="68"/>
      <c r="E403" s="68"/>
      <c r="F403" s="68"/>
      <c r="G403" s="68"/>
    </row>
    <row r="404" spans="2:7" x14ac:dyDescent="0.25">
      <c r="B404" s="68"/>
      <c r="C404" s="68"/>
      <c r="D404" s="68"/>
      <c r="E404" s="68"/>
      <c r="F404" s="68"/>
      <c r="G404" s="68"/>
    </row>
    <row r="405" spans="2:7" x14ac:dyDescent="0.25">
      <c r="B405" s="68"/>
      <c r="C405" s="68"/>
      <c r="D405" s="68"/>
      <c r="E405" s="68"/>
      <c r="F405" s="68"/>
      <c r="G405" s="68"/>
    </row>
    <row r="406" spans="2:7" x14ac:dyDescent="0.25">
      <c r="B406" s="68"/>
      <c r="C406" s="68"/>
      <c r="D406" s="68"/>
      <c r="E406" s="68"/>
      <c r="F406" s="68"/>
      <c r="G406" s="68"/>
    </row>
    <row r="407" spans="2:7" x14ac:dyDescent="0.25">
      <c r="B407" s="68"/>
      <c r="C407" s="68"/>
      <c r="D407" s="68"/>
      <c r="E407" s="68"/>
      <c r="F407" s="68"/>
      <c r="G407" s="68"/>
    </row>
    <row r="408" spans="2:7" x14ac:dyDescent="0.25">
      <c r="B408" s="68"/>
      <c r="C408" s="68"/>
      <c r="D408" s="68"/>
      <c r="E408" s="68"/>
      <c r="F408" s="68"/>
      <c r="G408" s="68"/>
    </row>
    <row r="409" spans="2:7" x14ac:dyDescent="0.25">
      <c r="B409" s="68"/>
      <c r="C409" s="68"/>
      <c r="D409" s="68"/>
      <c r="E409" s="68"/>
      <c r="F409" s="68"/>
      <c r="G409" s="68"/>
    </row>
    <row r="410" spans="2:7" x14ac:dyDescent="0.25">
      <c r="B410" s="68"/>
      <c r="C410" s="68"/>
      <c r="D410" s="68"/>
      <c r="E410" s="68"/>
      <c r="F410" s="68"/>
      <c r="G410" s="68"/>
    </row>
    <row r="411" spans="2:7" x14ac:dyDescent="0.25">
      <c r="B411" s="68"/>
      <c r="C411" s="68"/>
      <c r="D411" s="68"/>
      <c r="E411" s="68"/>
      <c r="F411" s="68"/>
      <c r="G411" s="68"/>
    </row>
    <row r="412" spans="2:7" x14ac:dyDescent="0.25">
      <c r="B412" s="68"/>
      <c r="C412" s="68"/>
      <c r="D412" s="68"/>
      <c r="E412" s="68"/>
      <c r="F412" s="68"/>
      <c r="G412" s="68"/>
    </row>
    <row r="413" spans="2:7" x14ac:dyDescent="0.25">
      <c r="B413" s="68"/>
      <c r="C413" s="68"/>
      <c r="D413" s="68"/>
      <c r="E413" s="68"/>
      <c r="F413" s="68"/>
      <c r="G413" s="68"/>
    </row>
    <row r="414" spans="2:7" x14ac:dyDescent="0.25">
      <c r="B414" s="68"/>
      <c r="C414" s="68"/>
      <c r="D414" s="68"/>
      <c r="E414" s="68"/>
      <c r="F414" s="68"/>
      <c r="G414" s="68"/>
    </row>
    <row r="415" spans="2:7" x14ac:dyDescent="0.25">
      <c r="B415" s="68"/>
      <c r="C415" s="68"/>
      <c r="D415" s="68"/>
      <c r="E415" s="68"/>
      <c r="F415" s="68"/>
      <c r="G415" s="68"/>
    </row>
    <row r="416" spans="2:7" x14ac:dyDescent="0.25">
      <c r="B416" s="68"/>
      <c r="C416" s="68"/>
      <c r="D416" s="68"/>
      <c r="E416" s="68"/>
      <c r="F416" s="68"/>
      <c r="G416" s="68"/>
    </row>
    <row r="417" spans="2:7" x14ac:dyDescent="0.25">
      <c r="B417" s="68"/>
      <c r="C417" s="68"/>
      <c r="D417" s="68"/>
      <c r="E417" s="68"/>
      <c r="F417" s="68"/>
      <c r="G417" s="68"/>
    </row>
    <row r="418" spans="2:7" x14ac:dyDescent="0.25">
      <c r="B418" s="68"/>
      <c r="C418" s="68"/>
      <c r="D418" s="68"/>
      <c r="E418" s="68"/>
      <c r="F418" s="68"/>
      <c r="G418" s="68"/>
    </row>
    <row r="419" spans="2:7" x14ac:dyDescent="0.25">
      <c r="B419" s="68"/>
      <c r="C419" s="68"/>
      <c r="D419" s="68"/>
      <c r="E419" s="68"/>
      <c r="F419" s="68"/>
      <c r="G419" s="68"/>
    </row>
    <row r="420" spans="2:7" x14ac:dyDescent="0.25">
      <c r="B420" s="68"/>
      <c r="C420" s="68"/>
      <c r="D420" s="68"/>
      <c r="E420" s="68"/>
      <c r="F420" s="68"/>
      <c r="G420" s="68"/>
    </row>
    <row r="421" spans="2:7" x14ac:dyDescent="0.25">
      <c r="B421" s="68"/>
      <c r="C421" s="68"/>
      <c r="D421" s="68"/>
      <c r="E421" s="68"/>
      <c r="F421" s="68"/>
      <c r="G421" s="68"/>
    </row>
    <row r="422" spans="2:7" x14ac:dyDescent="0.25">
      <c r="B422" s="68"/>
      <c r="C422" s="68"/>
      <c r="D422" s="68"/>
      <c r="E422" s="68"/>
      <c r="F422" s="68"/>
      <c r="G422" s="68"/>
    </row>
    <row r="423" spans="2:7" x14ac:dyDescent="0.25">
      <c r="B423" s="68"/>
      <c r="C423" s="68"/>
      <c r="D423" s="68"/>
      <c r="E423" s="68"/>
      <c r="F423" s="68"/>
      <c r="G423" s="68"/>
    </row>
    <row r="424" spans="2:7" x14ac:dyDescent="0.25">
      <c r="B424" s="68"/>
      <c r="C424" s="68"/>
      <c r="D424" s="68"/>
      <c r="E424" s="68"/>
      <c r="F424" s="68"/>
      <c r="G424" s="68"/>
    </row>
    <row r="425" spans="2:7" x14ac:dyDescent="0.25">
      <c r="B425" s="68"/>
      <c r="C425" s="68"/>
      <c r="D425" s="68"/>
      <c r="E425" s="68"/>
      <c r="F425" s="68"/>
      <c r="G425" s="68"/>
    </row>
    <row r="426" spans="2:7" x14ac:dyDescent="0.25">
      <c r="B426" s="68"/>
      <c r="C426" s="68"/>
      <c r="D426" s="68"/>
      <c r="E426" s="68"/>
      <c r="F426" s="68"/>
      <c r="G426" s="68"/>
    </row>
    <row r="427" spans="2:7" x14ac:dyDescent="0.25">
      <c r="B427" s="68"/>
      <c r="C427" s="68"/>
      <c r="D427" s="68"/>
      <c r="E427" s="68"/>
      <c r="F427" s="68"/>
      <c r="G427" s="68"/>
    </row>
    <row r="428" spans="2:7" x14ac:dyDescent="0.25">
      <c r="B428" s="68"/>
      <c r="C428" s="68"/>
      <c r="D428" s="68"/>
      <c r="E428" s="68"/>
      <c r="F428" s="68"/>
      <c r="G428" s="68"/>
    </row>
    <row r="429" spans="2:7" x14ac:dyDescent="0.25">
      <c r="B429" s="68"/>
      <c r="C429" s="68"/>
      <c r="D429" s="68"/>
      <c r="E429" s="68"/>
      <c r="F429" s="68"/>
      <c r="G429" s="68"/>
    </row>
    <row r="430" spans="2:7" x14ac:dyDescent="0.25">
      <c r="B430" s="68"/>
      <c r="C430" s="68"/>
      <c r="D430" s="68"/>
      <c r="E430" s="68"/>
      <c r="F430" s="68"/>
      <c r="G430" s="68"/>
    </row>
    <row r="431" spans="2:7" x14ac:dyDescent="0.25">
      <c r="B431" s="68"/>
      <c r="C431" s="68"/>
      <c r="D431" s="68"/>
      <c r="E431" s="68"/>
      <c r="F431" s="68"/>
      <c r="G431" s="68"/>
    </row>
    <row r="432" spans="2:7" x14ac:dyDescent="0.25">
      <c r="B432" s="68"/>
      <c r="C432" s="68"/>
      <c r="D432" s="68"/>
      <c r="E432" s="68"/>
      <c r="F432" s="68"/>
      <c r="G432" s="68"/>
    </row>
    <row r="433" spans="2:7" x14ac:dyDescent="0.25">
      <c r="B433" s="68"/>
      <c r="C433" s="68"/>
      <c r="D433" s="68"/>
      <c r="E433" s="68"/>
      <c r="F433" s="68"/>
      <c r="G433" s="68"/>
    </row>
    <row r="434" spans="2:7" x14ac:dyDescent="0.25">
      <c r="B434" s="68"/>
      <c r="C434" s="68"/>
      <c r="D434" s="68"/>
      <c r="E434" s="68"/>
      <c r="F434" s="68"/>
      <c r="G434" s="68"/>
    </row>
    <row r="435" spans="2:7" x14ac:dyDescent="0.25">
      <c r="B435" s="68"/>
      <c r="C435" s="68"/>
      <c r="D435" s="68"/>
      <c r="E435" s="68"/>
      <c r="F435" s="68"/>
      <c r="G435" s="68"/>
    </row>
    <row r="436" spans="2:7" x14ac:dyDescent="0.25">
      <c r="B436" s="68"/>
      <c r="C436" s="68"/>
      <c r="D436" s="68"/>
      <c r="E436" s="68"/>
      <c r="F436" s="68"/>
      <c r="G436" s="68"/>
    </row>
    <row r="437" spans="2:7" x14ac:dyDescent="0.25">
      <c r="B437" s="68"/>
      <c r="C437" s="68"/>
      <c r="D437" s="68"/>
      <c r="E437" s="68"/>
      <c r="F437" s="68"/>
      <c r="G437" s="68"/>
    </row>
    <row r="438" spans="2:7" x14ac:dyDescent="0.25">
      <c r="B438" s="68"/>
      <c r="C438" s="68"/>
      <c r="D438" s="68"/>
      <c r="E438" s="68"/>
      <c r="F438" s="68"/>
      <c r="G438" s="68"/>
    </row>
    <row r="439" spans="2:7" x14ac:dyDescent="0.25">
      <c r="B439" s="68"/>
      <c r="C439" s="68"/>
      <c r="D439" s="68"/>
      <c r="E439" s="68"/>
      <c r="F439" s="68"/>
      <c r="G439" s="68"/>
    </row>
    <row r="440" spans="2:7" x14ac:dyDescent="0.25">
      <c r="B440" s="68"/>
      <c r="C440" s="68"/>
      <c r="D440" s="68"/>
      <c r="E440" s="68"/>
      <c r="F440" s="68"/>
      <c r="G440" s="68"/>
    </row>
    <row r="441" spans="2:7" x14ac:dyDescent="0.25">
      <c r="B441" s="68"/>
      <c r="C441" s="68"/>
      <c r="D441" s="68"/>
      <c r="E441" s="68"/>
      <c r="F441" s="68"/>
      <c r="G441" s="68"/>
    </row>
    <row r="442" spans="2:7" x14ac:dyDescent="0.25">
      <c r="B442" s="68"/>
      <c r="C442" s="68"/>
      <c r="D442" s="68"/>
      <c r="E442" s="68"/>
      <c r="F442" s="68"/>
      <c r="G442" s="68"/>
    </row>
    <row r="443" spans="2:7" x14ac:dyDescent="0.25">
      <c r="B443" s="68"/>
      <c r="C443" s="68"/>
      <c r="D443" s="68"/>
      <c r="E443" s="68"/>
      <c r="F443" s="68"/>
      <c r="G443" s="68"/>
    </row>
    <row r="444" spans="2:7" x14ac:dyDescent="0.25">
      <c r="B444" s="68"/>
      <c r="C444" s="68"/>
      <c r="D444" s="68"/>
      <c r="E444" s="68"/>
      <c r="F444" s="68"/>
      <c r="G444" s="68"/>
    </row>
    <row r="445" spans="2:7" x14ac:dyDescent="0.25">
      <c r="B445" s="68"/>
      <c r="C445" s="68"/>
      <c r="D445" s="68"/>
      <c r="E445" s="68"/>
      <c r="F445" s="68"/>
      <c r="G445" s="68"/>
    </row>
    <row r="446" spans="2:7" x14ac:dyDescent="0.25">
      <c r="B446" s="68"/>
      <c r="C446" s="68"/>
      <c r="D446" s="68"/>
      <c r="E446" s="68"/>
      <c r="F446" s="68"/>
      <c r="G446" s="68"/>
    </row>
    <row r="447" spans="2:7" x14ac:dyDescent="0.25">
      <c r="B447" s="68"/>
      <c r="C447" s="68"/>
      <c r="D447" s="68"/>
      <c r="E447" s="68"/>
      <c r="F447" s="68"/>
      <c r="G447" s="68"/>
    </row>
    <row r="448" spans="2:7" x14ac:dyDescent="0.25">
      <c r="B448" s="68"/>
      <c r="C448" s="68"/>
      <c r="D448" s="68"/>
      <c r="E448" s="68"/>
      <c r="F448" s="68"/>
      <c r="G448" s="68"/>
    </row>
    <row r="449" spans="2:7" x14ac:dyDescent="0.25">
      <c r="B449" s="68"/>
      <c r="C449" s="68"/>
      <c r="D449" s="68"/>
      <c r="E449" s="68"/>
      <c r="F449" s="68"/>
      <c r="G449" s="68"/>
    </row>
    <row r="450" spans="2:7" x14ac:dyDescent="0.25">
      <c r="B450" s="68"/>
      <c r="C450" s="68"/>
      <c r="D450" s="68"/>
      <c r="E450" s="68"/>
      <c r="F450" s="68"/>
      <c r="G450" s="68"/>
    </row>
    <row r="451" spans="2:7" x14ac:dyDescent="0.25">
      <c r="B451" s="68"/>
      <c r="C451" s="68"/>
      <c r="D451" s="68"/>
      <c r="E451" s="68"/>
      <c r="F451" s="68"/>
      <c r="G451" s="68"/>
    </row>
    <row r="452" spans="2:7" x14ac:dyDescent="0.25">
      <c r="B452" s="68"/>
      <c r="C452" s="68"/>
      <c r="D452" s="68"/>
      <c r="E452" s="68"/>
      <c r="F452" s="68"/>
      <c r="G452" s="68"/>
    </row>
    <row r="453" spans="2:7" x14ac:dyDescent="0.25">
      <c r="B453" s="68"/>
      <c r="C453" s="68"/>
      <c r="D453" s="68"/>
      <c r="E453" s="68"/>
      <c r="F453" s="68"/>
      <c r="G453" s="68"/>
    </row>
    <row r="454" spans="2:7" x14ac:dyDescent="0.25">
      <c r="B454" s="68"/>
      <c r="C454" s="68"/>
      <c r="D454" s="68"/>
      <c r="E454" s="68"/>
      <c r="F454" s="68"/>
      <c r="G454" s="68"/>
    </row>
    <row r="455" spans="2:7" x14ac:dyDescent="0.25">
      <c r="B455" s="68"/>
      <c r="C455" s="68"/>
      <c r="D455" s="68"/>
      <c r="E455" s="68"/>
      <c r="F455" s="68"/>
      <c r="G455" s="68"/>
    </row>
    <row r="456" spans="2:7" x14ac:dyDescent="0.25">
      <c r="B456" s="68"/>
      <c r="C456" s="68"/>
      <c r="D456" s="68"/>
      <c r="E456" s="68"/>
      <c r="F456" s="68"/>
      <c r="G456" s="68"/>
    </row>
    <row r="457" spans="2:7" x14ac:dyDescent="0.25">
      <c r="B457" s="68"/>
      <c r="C457" s="68"/>
      <c r="D457" s="68"/>
      <c r="E457" s="68"/>
      <c r="F457" s="68"/>
      <c r="G457" s="68"/>
    </row>
    <row r="458" spans="2:7" x14ac:dyDescent="0.25">
      <c r="B458" s="68"/>
      <c r="C458" s="68"/>
      <c r="D458" s="68"/>
      <c r="E458" s="68"/>
      <c r="F458" s="68"/>
      <c r="G458" s="68"/>
    </row>
    <row r="459" spans="2:7" x14ac:dyDescent="0.25">
      <c r="B459" s="68"/>
      <c r="C459" s="68"/>
      <c r="D459" s="68"/>
      <c r="E459" s="68"/>
      <c r="F459" s="68"/>
      <c r="G459" s="68"/>
    </row>
    <row r="460" spans="2:7" x14ac:dyDescent="0.25">
      <c r="B460" s="68"/>
      <c r="C460" s="68"/>
      <c r="D460" s="68"/>
      <c r="E460" s="68"/>
      <c r="F460" s="68"/>
      <c r="G460" s="68"/>
    </row>
    <row r="461" spans="2:7" x14ac:dyDescent="0.25">
      <c r="B461" s="68"/>
      <c r="C461" s="68"/>
      <c r="D461" s="68"/>
      <c r="E461" s="68"/>
      <c r="F461" s="68"/>
      <c r="G461" s="68"/>
    </row>
    <row r="462" spans="2:7" x14ac:dyDescent="0.25">
      <c r="B462" s="68"/>
      <c r="C462" s="68"/>
      <c r="D462" s="68"/>
      <c r="E462" s="68"/>
      <c r="F462" s="68"/>
      <c r="G462" s="68"/>
    </row>
    <row r="463" spans="2:7" x14ac:dyDescent="0.25">
      <c r="B463" s="68"/>
      <c r="C463" s="68"/>
      <c r="D463" s="68"/>
      <c r="E463" s="68"/>
      <c r="F463" s="68"/>
      <c r="G463" s="68"/>
    </row>
    <row r="464" spans="2:7" x14ac:dyDescent="0.25">
      <c r="B464" s="68"/>
      <c r="C464" s="68"/>
      <c r="D464" s="68"/>
      <c r="E464" s="68"/>
      <c r="F464" s="68"/>
      <c r="G464" s="68"/>
    </row>
    <row r="465" spans="2:7" x14ac:dyDescent="0.25">
      <c r="B465" s="68"/>
      <c r="C465" s="68"/>
      <c r="D465" s="68"/>
      <c r="E465" s="68"/>
      <c r="F465" s="68"/>
      <c r="G465" s="68"/>
    </row>
    <row r="466" spans="2:7" x14ac:dyDescent="0.25">
      <c r="B466" s="68"/>
      <c r="C466" s="68"/>
      <c r="D466" s="68"/>
      <c r="E466" s="68"/>
      <c r="F466" s="68"/>
      <c r="G466" s="68"/>
    </row>
    <row r="467" spans="2:7" x14ac:dyDescent="0.25">
      <c r="B467" s="68"/>
      <c r="C467" s="68"/>
      <c r="D467" s="68"/>
      <c r="E467" s="68"/>
      <c r="F467" s="68"/>
      <c r="G467" s="68"/>
    </row>
    <row r="468" spans="2:7" x14ac:dyDescent="0.25">
      <c r="B468" s="68"/>
      <c r="C468" s="68"/>
      <c r="D468" s="68"/>
      <c r="E468" s="68"/>
      <c r="F468" s="68"/>
      <c r="G468" s="68"/>
    </row>
    <row r="469" spans="2:7" x14ac:dyDescent="0.25">
      <c r="B469" s="68"/>
      <c r="C469" s="68"/>
      <c r="D469" s="68"/>
      <c r="E469" s="68"/>
      <c r="F469" s="68"/>
      <c r="G469" s="68"/>
    </row>
    <row r="470" spans="2:7" x14ac:dyDescent="0.25">
      <c r="B470" s="68"/>
      <c r="C470" s="68"/>
      <c r="D470" s="68"/>
      <c r="E470" s="68"/>
      <c r="F470" s="68"/>
      <c r="G470" s="68"/>
    </row>
    <row r="471" spans="2:7" x14ac:dyDescent="0.25">
      <c r="B471" s="68"/>
      <c r="C471" s="68"/>
      <c r="D471" s="68"/>
      <c r="E471" s="68"/>
      <c r="F471" s="68"/>
      <c r="G471" s="68"/>
    </row>
    <row r="472" spans="2:7" x14ac:dyDescent="0.25">
      <c r="B472" s="68"/>
      <c r="C472" s="68"/>
      <c r="D472" s="68"/>
      <c r="E472" s="68"/>
      <c r="F472" s="68"/>
      <c r="G472" s="68"/>
    </row>
    <row r="473" spans="2:7" x14ac:dyDescent="0.25">
      <c r="B473" s="68"/>
      <c r="C473" s="68"/>
      <c r="D473" s="68"/>
      <c r="E473" s="68"/>
      <c r="F473" s="68"/>
      <c r="G473" s="68"/>
    </row>
    <row r="474" spans="2:7" x14ac:dyDescent="0.25">
      <c r="B474" s="68"/>
      <c r="C474" s="68"/>
      <c r="D474" s="68"/>
      <c r="E474" s="68"/>
      <c r="F474" s="68"/>
      <c r="G474" s="68"/>
    </row>
    <row r="475" spans="2:7" x14ac:dyDescent="0.25">
      <c r="B475" s="68"/>
      <c r="C475" s="68"/>
      <c r="D475" s="68"/>
      <c r="E475" s="68"/>
      <c r="F475" s="68"/>
      <c r="G475" s="68"/>
    </row>
    <row r="476" spans="2:7" x14ac:dyDescent="0.25">
      <c r="B476" s="68"/>
      <c r="C476" s="68"/>
      <c r="D476" s="68"/>
      <c r="E476" s="68"/>
      <c r="F476" s="68"/>
      <c r="G476" s="68"/>
    </row>
    <row r="477" spans="2:7" x14ac:dyDescent="0.25">
      <c r="B477" s="68"/>
      <c r="C477" s="68"/>
      <c r="D477" s="68"/>
      <c r="E477" s="68"/>
      <c r="F477" s="68"/>
      <c r="G477" s="68"/>
    </row>
    <row r="478" spans="2:7" x14ac:dyDescent="0.25">
      <c r="B478" s="68"/>
      <c r="C478" s="68"/>
      <c r="D478" s="68"/>
      <c r="E478" s="68"/>
      <c r="F478" s="68"/>
      <c r="G478" s="68"/>
    </row>
    <row r="479" spans="2:7" x14ac:dyDescent="0.25">
      <c r="B479" s="68"/>
      <c r="C479" s="68"/>
      <c r="D479" s="68"/>
      <c r="E479" s="68"/>
      <c r="F479" s="68"/>
      <c r="G479" s="68"/>
    </row>
    <row r="480" spans="2:7" x14ac:dyDescent="0.25">
      <c r="B480" s="68"/>
      <c r="C480" s="68"/>
      <c r="D480" s="68"/>
      <c r="E480" s="68"/>
      <c r="F480" s="68"/>
      <c r="G480" s="68"/>
    </row>
    <row r="481" spans="2:7" x14ac:dyDescent="0.25">
      <c r="B481" s="68"/>
      <c r="C481" s="68"/>
      <c r="D481" s="68"/>
      <c r="E481" s="68"/>
      <c r="F481" s="68"/>
      <c r="G481" s="68"/>
    </row>
    <row r="482" spans="2:7" x14ac:dyDescent="0.25">
      <c r="B482" s="68"/>
      <c r="C482" s="68"/>
      <c r="D482" s="68"/>
      <c r="E482" s="68"/>
      <c r="F482" s="68"/>
      <c r="G482" s="68"/>
    </row>
    <row r="483" spans="2:7" x14ac:dyDescent="0.25">
      <c r="B483" s="68"/>
      <c r="C483" s="68"/>
      <c r="D483" s="68"/>
      <c r="E483" s="68"/>
      <c r="F483" s="68"/>
      <c r="G483" s="68"/>
    </row>
    <row r="484" spans="2:7" x14ac:dyDescent="0.25">
      <c r="B484" s="68"/>
      <c r="C484" s="68"/>
      <c r="D484" s="68"/>
      <c r="E484" s="68"/>
      <c r="F484" s="68"/>
      <c r="G484" s="68"/>
    </row>
    <row r="485" spans="2:7" x14ac:dyDescent="0.25">
      <c r="B485" s="68"/>
      <c r="C485" s="68"/>
      <c r="D485" s="68"/>
      <c r="E485" s="68"/>
      <c r="F485" s="68"/>
      <c r="G485" s="68"/>
    </row>
    <row r="486" spans="2:7" x14ac:dyDescent="0.25">
      <c r="B486" s="68"/>
      <c r="C486" s="68"/>
      <c r="D486" s="68"/>
      <c r="E486" s="68"/>
      <c r="F486" s="68"/>
      <c r="G486" s="68"/>
    </row>
    <row r="487" spans="2:7" x14ac:dyDescent="0.25">
      <c r="B487" s="68"/>
      <c r="C487" s="68"/>
      <c r="D487" s="68"/>
      <c r="E487" s="68"/>
      <c r="F487" s="68"/>
      <c r="G487" s="68"/>
    </row>
    <row r="488" spans="2:7" x14ac:dyDescent="0.25">
      <c r="B488" s="68"/>
      <c r="C488" s="68"/>
      <c r="D488" s="68"/>
      <c r="E488" s="68"/>
      <c r="F488" s="68"/>
      <c r="G488" s="68"/>
    </row>
    <row r="489" spans="2:7" x14ac:dyDescent="0.25">
      <c r="B489" s="68"/>
      <c r="C489" s="68"/>
      <c r="D489" s="68"/>
      <c r="E489" s="68"/>
      <c r="F489" s="68"/>
      <c r="G489" s="68"/>
    </row>
    <row r="490" spans="2:7" x14ac:dyDescent="0.25">
      <c r="B490" s="68"/>
      <c r="C490" s="68"/>
      <c r="D490" s="68"/>
      <c r="E490" s="68"/>
      <c r="F490" s="68"/>
      <c r="G490" s="68"/>
    </row>
    <row r="491" spans="2:7" x14ac:dyDescent="0.25">
      <c r="B491" s="68"/>
      <c r="C491" s="68"/>
      <c r="D491" s="68"/>
      <c r="E491" s="68"/>
      <c r="F491" s="68"/>
      <c r="G491" s="68"/>
    </row>
    <row r="492" spans="2:7" x14ac:dyDescent="0.25">
      <c r="B492" s="68"/>
      <c r="C492" s="68"/>
      <c r="D492" s="68"/>
      <c r="E492" s="68"/>
      <c r="F492" s="68"/>
      <c r="G492" s="68"/>
    </row>
    <row r="493" spans="2:7" x14ac:dyDescent="0.25">
      <c r="B493" s="68"/>
      <c r="C493" s="68"/>
      <c r="D493" s="68"/>
      <c r="E493" s="68"/>
      <c r="F493" s="68"/>
      <c r="G493" s="68"/>
    </row>
    <row r="494" spans="2:7" x14ac:dyDescent="0.25">
      <c r="B494" s="68"/>
      <c r="C494" s="68"/>
      <c r="D494" s="68"/>
      <c r="E494" s="68"/>
      <c r="F494" s="68"/>
      <c r="G494" s="68"/>
    </row>
    <row r="495" spans="2:7" x14ac:dyDescent="0.25">
      <c r="B495" s="68"/>
      <c r="C495" s="68"/>
      <c r="D495" s="68"/>
      <c r="E495" s="68"/>
      <c r="F495" s="68"/>
      <c r="G495" s="68"/>
    </row>
    <row r="496" spans="2:7" x14ac:dyDescent="0.25">
      <c r="B496" s="68"/>
      <c r="C496" s="68"/>
      <c r="D496" s="68"/>
      <c r="E496" s="68"/>
      <c r="F496" s="68"/>
      <c r="G496" s="68"/>
    </row>
    <row r="497" spans="2:7" x14ac:dyDescent="0.25">
      <c r="B497" s="68"/>
      <c r="C497" s="68"/>
      <c r="D497" s="68"/>
      <c r="E497" s="68"/>
      <c r="F497" s="68"/>
      <c r="G497" s="68"/>
    </row>
    <row r="498" spans="2:7" x14ac:dyDescent="0.25">
      <c r="B498" s="68"/>
      <c r="C498" s="68"/>
      <c r="D498" s="68"/>
      <c r="E498" s="68"/>
      <c r="F498" s="68"/>
      <c r="G498" s="68"/>
    </row>
    <row r="499" spans="2:7" x14ac:dyDescent="0.25">
      <c r="B499" s="68"/>
      <c r="C499" s="68"/>
      <c r="D499" s="68"/>
      <c r="E499" s="68"/>
      <c r="F499" s="68"/>
      <c r="G499" s="68"/>
    </row>
    <row r="500" spans="2:7" x14ac:dyDescent="0.25">
      <c r="B500" s="68"/>
      <c r="C500" s="68"/>
      <c r="D500" s="68"/>
      <c r="E500" s="68"/>
      <c r="F500" s="68"/>
      <c r="G500" s="68"/>
    </row>
    <row r="501" spans="2:7" x14ac:dyDescent="0.25">
      <c r="B501" s="68"/>
      <c r="C501" s="68"/>
      <c r="D501" s="68"/>
      <c r="E501" s="68"/>
      <c r="F501" s="68"/>
      <c r="G501" s="68"/>
    </row>
    <row r="502" spans="2:7" x14ac:dyDescent="0.25">
      <c r="B502" s="68"/>
      <c r="C502" s="68"/>
      <c r="D502" s="68"/>
      <c r="E502" s="68"/>
      <c r="F502" s="68"/>
      <c r="G502" s="68"/>
    </row>
    <row r="503" spans="2:7" x14ac:dyDescent="0.25">
      <c r="B503" s="68"/>
      <c r="C503" s="68"/>
      <c r="D503" s="68"/>
      <c r="E503" s="68"/>
      <c r="F503" s="68"/>
      <c r="G503" s="68"/>
    </row>
    <row r="504" spans="2:7" x14ac:dyDescent="0.25">
      <c r="B504" s="68"/>
      <c r="C504" s="68"/>
      <c r="D504" s="68"/>
      <c r="E504" s="68"/>
      <c r="F504" s="68"/>
      <c r="G504" s="68"/>
    </row>
    <row r="505" spans="2:7" x14ac:dyDescent="0.25">
      <c r="B505" s="68"/>
      <c r="C505" s="68"/>
      <c r="D505" s="68"/>
      <c r="E505" s="68"/>
      <c r="F505" s="68"/>
      <c r="G505" s="68"/>
    </row>
    <row r="506" spans="2:7" x14ac:dyDescent="0.25">
      <c r="B506" s="68"/>
      <c r="C506" s="68"/>
      <c r="D506" s="68"/>
      <c r="E506" s="68"/>
      <c r="F506" s="68"/>
      <c r="G506" s="68"/>
    </row>
    <row r="507" spans="2:7" x14ac:dyDescent="0.25">
      <c r="B507" s="68"/>
      <c r="C507" s="68"/>
      <c r="D507" s="68"/>
      <c r="E507" s="68"/>
      <c r="F507" s="68"/>
      <c r="G507" s="68"/>
    </row>
    <row r="508" spans="2:7" x14ac:dyDescent="0.25">
      <c r="B508" s="68"/>
      <c r="C508" s="68"/>
      <c r="D508" s="68"/>
      <c r="E508" s="68"/>
      <c r="F508" s="68"/>
      <c r="G508" s="68"/>
    </row>
    <row r="509" spans="2:7" x14ac:dyDescent="0.25">
      <c r="B509" s="68"/>
      <c r="C509" s="68"/>
      <c r="D509" s="68"/>
      <c r="E509" s="68"/>
      <c r="F509" s="68"/>
      <c r="G509" s="68"/>
    </row>
    <row r="510" spans="2:7" x14ac:dyDescent="0.25">
      <c r="B510" s="68"/>
      <c r="C510" s="68"/>
      <c r="D510" s="68"/>
      <c r="E510" s="68"/>
      <c r="F510" s="68"/>
      <c r="G510" s="68"/>
    </row>
    <row r="511" spans="2:7" x14ac:dyDescent="0.25">
      <c r="B511" s="68"/>
      <c r="C511" s="68"/>
      <c r="D511" s="68"/>
      <c r="E511" s="68"/>
      <c r="F511" s="68"/>
      <c r="G511" s="68"/>
    </row>
    <row r="512" spans="2:7" x14ac:dyDescent="0.25">
      <c r="B512" s="68"/>
      <c r="C512" s="68"/>
      <c r="D512" s="68"/>
      <c r="E512" s="68"/>
      <c r="F512" s="68"/>
      <c r="G512" s="68"/>
    </row>
    <row r="513" spans="2:7" x14ac:dyDescent="0.25">
      <c r="B513" s="68"/>
      <c r="C513" s="68"/>
      <c r="D513" s="68"/>
      <c r="E513" s="68"/>
      <c r="F513" s="68"/>
      <c r="G513" s="68"/>
    </row>
    <row r="514" spans="2:7" x14ac:dyDescent="0.25">
      <c r="B514" s="68"/>
      <c r="C514" s="68"/>
      <c r="D514" s="68"/>
      <c r="E514" s="68"/>
      <c r="F514" s="68"/>
      <c r="G514" s="68"/>
    </row>
    <row r="515" spans="2:7" x14ac:dyDescent="0.25">
      <c r="B515" s="68"/>
      <c r="C515" s="68"/>
      <c r="D515" s="68"/>
      <c r="E515" s="68"/>
      <c r="F515" s="68"/>
      <c r="G515" s="68"/>
    </row>
    <row r="516" spans="2:7" x14ac:dyDescent="0.25">
      <c r="B516" s="68"/>
      <c r="C516" s="68"/>
      <c r="D516" s="68"/>
      <c r="E516" s="68"/>
      <c r="F516" s="68"/>
      <c r="G516" s="68"/>
    </row>
    <row r="517" spans="2:7" x14ac:dyDescent="0.25">
      <c r="B517" s="68"/>
      <c r="C517" s="68"/>
      <c r="D517" s="68"/>
      <c r="E517" s="68"/>
      <c r="F517" s="68"/>
      <c r="G517" s="68"/>
    </row>
    <row r="518" spans="2:7" x14ac:dyDescent="0.25">
      <c r="B518" s="68"/>
      <c r="C518" s="68"/>
      <c r="D518" s="68"/>
      <c r="E518" s="68"/>
      <c r="F518" s="68"/>
      <c r="G518" s="68"/>
    </row>
    <row r="519" spans="2:7" x14ac:dyDescent="0.25">
      <c r="B519" s="68"/>
      <c r="C519" s="68"/>
      <c r="D519" s="68"/>
      <c r="E519" s="68"/>
      <c r="F519" s="68"/>
      <c r="G519" s="68"/>
    </row>
    <row r="520" spans="2:7" x14ac:dyDescent="0.25">
      <c r="B520" s="68"/>
      <c r="C520" s="68"/>
      <c r="D520" s="68"/>
      <c r="E520" s="68"/>
      <c r="F520" s="68"/>
      <c r="G520" s="68"/>
    </row>
    <row r="521" spans="2:7" x14ac:dyDescent="0.25">
      <c r="B521" s="68"/>
      <c r="C521" s="68"/>
      <c r="D521" s="68"/>
      <c r="E521" s="68"/>
      <c r="F521" s="68"/>
      <c r="G521" s="68"/>
    </row>
    <row r="522" spans="2:7" x14ac:dyDescent="0.25">
      <c r="B522" s="68"/>
      <c r="C522" s="68"/>
      <c r="D522" s="68"/>
      <c r="E522" s="68"/>
      <c r="F522" s="68"/>
      <c r="G522" s="68"/>
    </row>
    <row r="523" spans="2:7" x14ac:dyDescent="0.25">
      <c r="B523" s="68"/>
      <c r="C523" s="68"/>
      <c r="D523" s="68"/>
      <c r="E523" s="68"/>
      <c r="F523" s="68"/>
      <c r="G523" s="68"/>
    </row>
    <row r="524" spans="2:7" x14ac:dyDescent="0.25">
      <c r="B524" s="68"/>
      <c r="C524" s="68"/>
      <c r="D524" s="68"/>
      <c r="E524" s="68"/>
      <c r="F524" s="68"/>
      <c r="G524" s="68"/>
    </row>
    <row r="525" spans="2:7" x14ac:dyDescent="0.25">
      <c r="B525" s="68"/>
      <c r="C525" s="68"/>
      <c r="D525" s="68"/>
      <c r="E525" s="68"/>
      <c r="F525" s="68"/>
      <c r="G525" s="68"/>
    </row>
    <row r="526" spans="2:7" x14ac:dyDescent="0.25">
      <c r="B526" s="68"/>
      <c r="C526" s="68"/>
      <c r="D526" s="68"/>
      <c r="E526" s="68"/>
      <c r="F526" s="68"/>
      <c r="G526" s="68"/>
    </row>
    <row r="527" spans="2:7" x14ac:dyDescent="0.25">
      <c r="B527" s="68"/>
      <c r="C527" s="68"/>
      <c r="D527" s="68"/>
      <c r="E527" s="68"/>
      <c r="F527" s="68"/>
      <c r="G527" s="68"/>
    </row>
    <row r="528" spans="2:7" x14ac:dyDescent="0.25">
      <c r="B528" s="68"/>
      <c r="C528" s="68"/>
      <c r="D528" s="68"/>
      <c r="E528" s="68"/>
      <c r="F528" s="68"/>
      <c r="G528" s="68"/>
    </row>
    <row r="529" spans="2:7" x14ac:dyDescent="0.25">
      <c r="B529" s="68"/>
      <c r="C529" s="68"/>
      <c r="D529" s="68"/>
      <c r="E529" s="68"/>
      <c r="F529" s="68"/>
      <c r="G529" s="68"/>
    </row>
    <row r="530" spans="2:7" x14ac:dyDescent="0.25">
      <c r="B530" s="68"/>
      <c r="C530" s="68"/>
      <c r="D530" s="68"/>
      <c r="E530" s="68"/>
      <c r="F530" s="68"/>
      <c r="G530" s="68"/>
    </row>
    <row r="531" spans="2:7" x14ac:dyDescent="0.25">
      <c r="B531" s="68"/>
      <c r="C531" s="68"/>
      <c r="D531" s="68"/>
      <c r="E531" s="68"/>
      <c r="F531" s="68"/>
      <c r="G531" s="68"/>
    </row>
    <row r="532" spans="2:7" x14ac:dyDescent="0.25">
      <c r="B532" s="68"/>
      <c r="C532" s="68"/>
      <c r="D532" s="68"/>
      <c r="E532" s="68"/>
      <c r="F532" s="68"/>
      <c r="G532" s="68"/>
    </row>
    <row r="533" spans="2:7" x14ac:dyDescent="0.25">
      <c r="B533" s="68"/>
      <c r="C533" s="68"/>
      <c r="D533" s="68"/>
      <c r="E533" s="68"/>
      <c r="F533" s="68"/>
      <c r="G533" s="68"/>
    </row>
    <row r="534" spans="2:7" x14ac:dyDescent="0.25">
      <c r="B534" s="68"/>
      <c r="C534" s="68"/>
      <c r="D534" s="68"/>
      <c r="E534" s="68"/>
      <c r="F534" s="68"/>
      <c r="G534" s="68"/>
    </row>
    <row r="535" spans="2:7" x14ac:dyDescent="0.25">
      <c r="B535" s="68"/>
      <c r="C535" s="68"/>
      <c r="D535" s="68"/>
      <c r="E535" s="68"/>
      <c r="F535" s="68"/>
      <c r="G535" s="68"/>
    </row>
    <row r="536" spans="2:7" x14ac:dyDescent="0.25">
      <c r="B536" s="68"/>
      <c r="C536" s="68"/>
      <c r="D536" s="68"/>
      <c r="E536" s="68"/>
      <c r="F536" s="68"/>
      <c r="G536" s="68"/>
    </row>
    <row r="537" spans="2:7" x14ac:dyDescent="0.25">
      <c r="B537" s="68"/>
      <c r="C537" s="68"/>
      <c r="D537" s="68"/>
      <c r="E537" s="68"/>
      <c r="F537" s="68"/>
      <c r="G537" s="68"/>
    </row>
    <row r="538" spans="2:7" x14ac:dyDescent="0.25">
      <c r="B538" s="68"/>
      <c r="C538" s="68"/>
      <c r="D538" s="68"/>
      <c r="E538" s="68"/>
      <c r="F538" s="68"/>
      <c r="G538" s="68"/>
    </row>
    <row r="539" spans="2:7" x14ac:dyDescent="0.25">
      <c r="B539" s="68"/>
      <c r="C539" s="68"/>
      <c r="D539" s="68"/>
      <c r="E539" s="68"/>
      <c r="F539" s="68"/>
      <c r="G539" s="68"/>
    </row>
    <row r="540" spans="2:7" x14ac:dyDescent="0.25">
      <c r="B540" s="68"/>
      <c r="C540" s="68"/>
      <c r="D540" s="68"/>
      <c r="E540" s="68"/>
      <c r="F540" s="68"/>
      <c r="G540" s="68"/>
    </row>
    <row r="541" spans="2:7" x14ac:dyDescent="0.25">
      <c r="B541" s="68"/>
      <c r="C541" s="68"/>
      <c r="D541" s="68"/>
      <c r="E541" s="68"/>
      <c r="F541" s="68"/>
      <c r="G541" s="68"/>
    </row>
    <row r="542" spans="2:7" x14ac:dyDescent="0.25">
      <c r="B542" s="68"/>
      <c r="C542" s="68"/>
      <c r="D542" s="68"/>
      <c r="E542" s="68"/>
      <c r="F542" s="68"/>
      <c r="G542" s="68"/>
    </row>
    <row r="543" spans="2:7" x14ac:dyDescent="0.25">
      <c r="B543" s="68"/>
      <c r="C543" s="68"/>
      <c r="D543" s="68"/>
      <c r="E543" s="68"/>
      <c r="F543" s="68"/>
      <c r="G543" s="68"/>
    </row>
    <row r="544" spans="2:7" x14ac:dyDescent="0.25">
      <c r="B544" s="68"/>
      <c r="C544" s="68"/>
      <c r="D544" s="68"/>
      <c r="E544" s="68"/>
      <c r="F544" s="68"/>
      <c r="G544" s="68"/>
    </row>
    <row r="545" spans="2:7" x14ac:dyDescent="0.25">
      <c r="B545" s="68"/>
      <c r="C545" s="68"/>
      <c r="D545" s="68"/>
      <c r="E545" s="68"/>
      <c r="F545" s="68"/>
      <c r="G545" s="68"/>
    </row>
    <row r="546" spans="2:7" x14ac:dyDescent="0.25">
      <c r="B546" s="68"/>
      <c r="C546" s="68"/>
      <c r="D546" s="68"/>
      <c r="E546" s="68"/>
      <c r="F546" s="68"/>
      <c r="G546" s="68"/>
    </row>
    <row r="547" spans="2:7" x14ac:dyDescent="0.25">
      <c r="B547" s="68"/>
      <c r="C547" s="68"/>
      <c r="D547" s="68"/>
      <c r="E547" s="68"/>
      <c r="F547" s="68"/>
      <c r="G547" s="68"/>
    </row>
    <row r="548" spans="2:7" x14ac:dyDescent="0.25">
      <c r="B548" s="68"/>
      <c r="C548" s="68"/>
      <c r="D548" s="68"/>
      <c r="E548" s="68"/>
      <c r="F548" s="68"/>
      <c r="G548" s="68"/>
    </row>
    <row r="549" spans="2:7" x14ac:dyDescent="0.25">
      <c r="B549" s="68"/>
      <c r="C549" s="68"/>
      <c r="D549" s="68"/>
      <c r="E549" s="68"/>
      <c r="F549" s="68"/>
      <c r="G549" s="68"/>
    </row>
    <row r="550" spans="2:7" x14ac:dyDescent="0.25">
      <c r="B550" s="68"/>
      <c r="C550" s="68"/>
      <c r="D550" s="68"/>
      <c r="E550" s="68"/>
      <c r="F550" s="68"/>
      <c r="G550" s="68"/>
    </row>
    <row r="551" spans="2:7" x14ac:dyDescent="0.25">
      <c r="B551" s="68"/>
      <c r="C551" s="68"/>
      <c r="D551" s="68"/>
      <c r="E551" s="68"/>
      <c r="F551" s="68"/>
      <c r="G551" s="68"/>
    </row>
    <row r="552" spans="2:7" x14ac:dyDescent="0.25">
      <c r="B552" s="68"/>
      <c r="C552" s="68"/>
      <c r="D552" s="68"/>
      <c r="E552" s="68"/>
      <c r="F552" s="68"/>
      <c r="G552" s="68"/>
    </row>
    <row r="553" spans="2:7" x14ac:dyDescent="0.25">
      <c r="B553" s="68"/>
      <c r="C553" s="68"/>
      <c r="D553" s="68"/>
      <c r="E553" s="68"/>
      <c r="F553" s="68"/>
      <c r="G553" s="68"/>
    </row>
    <row r="554" spans="2:7" x14ac:dyDescent="0.25">
      <c r="B554" s="68"/>
      <c r="C554" s="68"/>
      <c r="D554" s="68"/>
      <c r="E554" s="68"/>
      <c r="F554" s="68"/>
      <c r="G554" s="68"/>
    </row>
    <row r="555" spans="2:7" x14ac:dyDescent="0.25">
      <c r="B555" s="68"/>
      <c r="C555" s="68"/>
      <c r="D555" s="68"/>
      <c r="E555" s="68"/>
      <c r="F555" s="68"/>
      <c r="G555" s="68"/>
    </row>
    <row r="556" spans="2:7" x14ac:dyDescent="0.25">
      <c r="B556" s="68"/>
      <c r="C556" s="68"/>
      <c r="D556" s="68"/>
      <c r="E556" s="68"/>
      <c r="F556" s="68"/>
      <c r="G556" s="68"/>
    </row>
    <row r="557" spans="2:7" x14ac:dyDescent="0.25">
      <c r="B557" s="68"/>
      <c r="C557" s="68"/>
      <c r="D557" s="68"/>
      <c r="E557" s="68"/>
      <c r="F557" s="68"/>
      <c r="G557" s="68"/>
    </row>
    <row r="558" spans="2:7" x14ac:dyDescent="0.25">
      <c r="B558" s="68"/>
      <c r="C558" s="68"/>
      <c r="D558" s="68"/>
      <c r="E558" s="68"/>
      <c r="F558" s="68"/>
      <c r="G558" s="68"/>
    </row>
    <row r="559" spans="2:7" x14ac:dyDescent="0.25">
      <c r="B559" s="68"/>
      <c r="C559" s="68"/>
      <c r="D559" s="68"/>
      <c r="E559" s="68"/>
      <c r="F559" s="68"/>
      <c r="G559" s="68"/>
    </row>
    <row r="560" spans="2:7" x14ac:dyDescent="0.25">
      <c r="B560" s="68"/>
      <c r="C560" s="68"/>
      <c r="D560" s="68"/>
      <c r="E560" s="68"/>
      <c r="F560" s="68"/>
      <c r="G560" s="68"/>
    </row>
    <row r="561" spans="2:7" x14ac:dyDescent="0.25">
      <c r="B561" s="68"/>
      <c r="C561" s="68"/>
      <c r="D561" s="68"/>
      <c r="E561" s="68"/>
      <c r="F561" s="68"/>
      <c r="G561" s="68"/>
    </row>
    <row r="562" spans="2:7" x14ac:dyDescent="0.25">
      <c r="B562" s="68"/>
      <c r="C562" s="68"/>
      <c r="D562" s="68"/>
      <c r="E562" s="68"/>
      <c r="F562" s="68"/>
      <c r="G562" s="68"/>
    </row>
    <row r="563" spans="2:7" x14ac:dyDescent="0.25">
      <c r="B563" s="68"/>
      <c r="C563" s="68"/>
      <c r="D563" s="68"/>
      <c r="E563" s="68"/>
      <c r="F563" s="68"/>
      <c r="G563" s="68"/>
    </row>
    <row r="564" spans="2:7" x14ac:dyDescent="0.25">
      <c r="B564" s="68"/>
      <c r="C564" s="68"/>
      <c r="D564" s="68"/>
      <c r="E564" s="68"/>
      <c r="F564" s="68"/>
      <c r="G564" s="68"/>
    </row>
    <row r="565" spans="2:7" x14ac:dyDescent="0.25">
      <c r="B565" s="68"/>
      <c r="C565" s="68"/>
      <c r="D565" s="68"/>
      <c r="E565" s="68"/>
      <c r="F565" s="68"/>
      <c r="G565" s="68"/>
    </row>
    <row r="566" spans="2:7" x14ac:dyDescent="0.25">
      <c r="B566" s="68"/>
      <c r="C566" s="68"/>
      <c r="D566" s="68"/>
      <c r="E566" s="68"/>
      <c r="F566" s="68"/>
      <c r="G566" s="68"/>
    </row>
    <row r="567" spans="2:7" x14ac:dyDescent="0.25">
      <c r="B567" s="68"/>
      <c r="C567" s="68"/>
      <c r="D567" s="68"/>
      <c r="E567" s="68"/>
      <c r="F567" s="68"/>
      <c r="G567" s="68"/>
    </row>
    <row r="568" spans="2:7" x14ac:dyDescent="0.25">
      <c r="B568" s="68"/>
      <c r="C568" s="68"/>
      <c r="D568" s="68"/>
      <c r="E568" s="68"/>
      <c r="F568" s="68"/>
      <c r="G568" s="68"/>
    </row>
    <row r="569" spans="2:7" x14ac:dyDescent="0.25">
      <c r="B569" s="68"/>
      <c r="C569" s="68"/>
      <c r="D569" s="68"/>
      <c r="E569" s="68"/>
      <c r="F569" s="68"/>
      <c r="G569" s="68"/>
    </row>
    <row r="570" spans="2:7" x14ac:dyDescent="0.25">
      <c r="B570" s="68"/>
      <c r="C570" s="68"/>
      <c r="D570" s="68"/>
      <c r="E570" s="68"/>
      <c r="F570" s="68"/>
      <c r="G570" s="68"/>
    </row>
    <row r="571" spans="2:7" x14ac:dyDescent="0.25">
      <c r="B571" s="68"/>
      <c r="C571" s="68"/>
      <c r="D571" s="68"/>
      <c r="E571" s="68"/>
      <c r="F571" s="68"/>
      <c r="G571" s="68"/>
    </row>
    <row r="572" spans="2:7" x14ac:dyDescent="0.25">
      <c r="B572" s="68"/>
      <c r="C572" s="68"/>
      <c r="D572" s="68"/>
      <c r="E572" s="68"/>
      <c r="F572" s="68"/>
      <c r="G572" s="68"/>
    </row>
    <row r="573" spans="2:7" x14ac:dyDescent="0.25">
      <c r="B573" s="68"/>
      <c r="C573" s="68"/>
      <c r="D573" s="68"/>
      <c r="E573" s="68"/>
      <c r="F573" s="68"/>
      <c r="G573" s="68"/>
    </row>
    <row r="574" spans="2:7" x14ac:dyDescent="0.25">
      <c r="B574" s="68"/>
      <c r="C574" s="68"/>
      <c r="D574" s="68"/>
      <c r="E574" s="68"/>
      <c r="F574" s="68"/>
      <c r="G574" s="68"/>
    </row>
    <row r="575" spans="2:7" x14ac:dyDescent="0.25">
      <c r="B575" s="68"/>
      <c r="C575" s="68"/>
      <c r="D575" s="68"/>
      <c r="E575" s="68"/>
      <c r="F575" s="68"/>
      <c r="G575" s="68"/>
    </row>
    <row r="576" spans="2:7" x14ac:dyDescent="0.25">
      <c r="B576" s="68"/>
      <c r="C576" s="68"/>
      <c r="D576" s="68"/>
      <c r="E576" s="68"/>
      <c r="F576" s="68"/>
      <c r="G576" s="68"/>
    </row>
    <row r="577" spans="2:7" x14ac:dyDescent="0.25">
      <c r="B577" s="68"/>
      <c r="C577" s="68"/>
      <c r="D577" s="68"/>
      <c r="E577" s="68"/>
      <c r="F577" s="68"/>
      <c r="G577" s="68"/>
    </row>
    <row r="578" spans="2:7" x14ac:dyDescent="0.25">
      <c r="B578" s="68"/>
      <c r="C578" s="68"/>
      <c r="D578" s="68"/>
      <c r="E578" s="68"/>
      <c r="F578" s="68"/>
      <c r="G578" s="68"/>
    </row>
    <row r="579" spans="2:7" x14ac:dyDescent="0.25">
      <c r="B579" s="68"/>
      <c r="C579" s="68"/>
      <c r="D579" s="68"/>
      <c r="E579" s="68"/>
      <c r="F579" s="68"/>
      <c r="G579" s="68"/>
    </row>
    <row r="580" spans="2:7" x14ac:dyDescent="0.25">
      <c r="B580" s="68"/>
      <c r="C580" s="68"/>
      <c r="D580" s="68"/>
      <c r="E580" s="68"/>
      <c r="F580" s="68"/>
      <c r="G580" s="68"/>
    </row>
    <row r="581" spans="2:7" x14ac:dyDescent="0.25">
      <c r="B581" s="68"/>
      <c r="C581" s="68"/>
      <c r="D581" s="68"/>
      <c r="E581" s="68"/>
      <c r="F581" s="68"/>
      <c r="G581" s="68"/>
    </row>
    <row r="582" spans="2:7" x14ac:dyDescent="0.25">
      <c r="B582" s="68"/>
      <c r="C582" s="68"/>
      <c r="D582" s="68"/>
      <c r="E582" s="68"/>
      <c r="F582" s="68"/>
      <c r="G582" s="68"/>
    </row>
    <row r="583" spans="2:7" x14ac:dyDescent="0.25">
      <c r="B583" s="68"/>
      <c r="C583" s="68"/>
      <c r="D583" s="68"/>
      <c r="E583" s="68"/>
      <c r="F583" s="68"/>
      <c r="G583" s="68"/>
    </row>
    <row r="584" spans="2:7" x14ac:dyDescent="0.25">
      <c r="B584" s="68"/>
      <c r="C584" s="68"/>
      <c r="D584" s="68"/>
      <c r="E584" s="68"/>
      <c r="F584" s="68"/>
      <c r="G584" s="68"/>
    </row>
    <row r="585" spans="2:7" x14ac:dyDescent="0.25">
      <c r="B585" s="68"/>
      <c r="C585" s="68"/>
      <c r="D585" s="68"/>
      <c r="E585" s="68"/>
      <c r="F585" s="68"/>
      <c r="G585" s="68"/>
    </row>
    <row r="586" spans="2:7" x14ac:dyDescent="0.25">
      <c r="B586" s="68"/>
      <c r="C586" s="68"/>
      <c r="D586" s="68"/>
      <c r="E586" s="68"/>
      <c r="F586" s="68"/>
      <c r="G586" s="68"/>
    </row>
    <row r="587" spans="2:7" x14ac:dyDescent="0.25">
      <c r="B587" s="68"/>
      <c r="C587" s="68"/>
      <c r="D587" s="68"/>
      <c r="E587" s="68"/>
      <c r="F587" s="68"/>
      <c r="G587" s="68"/>
    </row>
    <row r="588" spans="2:7" x14ac:dyDescent="0.25">
      <c r="B588" s="68"/>
      <c r="C588" s="68"/>
      <c r="D588" s="68"/>
      <c r="E588" s="68"/>
      <c r="F588" s="68"/>
      <c r="G588" s="68"/>
    </row>
    <row r="589" spans="2:7" x14ac:dyDescent="0.25">
      <c r="B589" s="68"/>
      <c r="C589" s="68"/>
      <c r="D589" s="68"/>
      <c r="E589" s="68"/>
      <c r="F589" s="68"/>
      <c r="G589" s="68"/>
    </row>
    <row r="590" spans="2:7" x14ac:dyDescent="0.25">
      <c r="B590" s="68"/>
      <c r="C590" s="68"/>
      <c r="D590" s="68"/>
      <c r="E590" s="68"/>
      <c r="F590" s="68"/>
      <c r="G590" s="68"/>
    </row>
    <row r="591" spans="2:7" x14ac:dyDescent="0.25">
      <c r="B591" s="68"/>
      <c r="C591" s="68"/>
      <c r="D591" s="68"/>
      <c r="E591" s="68"/>
      <c r="F591" s="68"/>
      <c r="G591" s="68"/>
    </row>
    <row r="592" spans="2:7" x14ac:dyDescent="0.25">
      <c r="B592" s="68"/>
      <c r="C592" s="68"/>
      <c r="D592" s="68"/>
      <c r="E592" s="68"/>
      <c r="F592" s="68"/>
      <c r="G592" s="68"/>
    </row>
    <row r="593" spans="2:7" x14ac:dyDescent="0.25">
      <c r="B593" s="68"/>
      <c r="C593" s="68"/>
      <c r="D593" s="68"/>
      <c r="E593" s="68"/>
      <c r="F593" s="68"/>
      <c r="G593" s="68"/>
    </row>
    <row r="594" spans="2:7" x14ac:dyDescent="0.25">
      <c r="B594" s="68"/>
      <c r="C594" s="68"/>
      <c r="D594" s="68"/>
      <c r="E594" s="68"/>
      <c r="F594" s="68"/>
      <c r="G594" s="68"/>
    </row>
    <row r="595" spans="2:7" x14ac:dyDescent="0.25">
      <c r="B595" s="68"/>
      <c r="C595" s="68"/>
      <c r="D595" s="68"/>
      <c r="E595" s="68"/>
      <c r="F595" s="68"/>
      <c r="G595" s="68"/>
    </row>
    <row r="596" spans="2:7" x14ac:dyDescent="0.25">
      <c r="B596" s="68"/>
      <c r="C596" s="68"/>
      <c r="D596" s="68"/>
      <c r="E596" s="68"/>
      <c r="F596" s="68"/>
      <c r="G596" s="68"/>
    </row>
    <row r="597" spans="2:7" x14ac:dyDescent="0.25">
      <c r="B597" s="68"/>
      <c r="C597" s="68"/>
      <c r="D597" s="68"/>
      <c r="E597" s="68"/>
      <c r="F597" s="68"/>
      <c r="G597" s="68"/>
    </row>
    <row r="598" spans="2:7" x14ac:dyDescent="0.25">
      <c r="B598" s="68"/>
      <c r="C598" s="68"/>
      <c r="D598" s="68"/>
      <c r="E598" s="68"/>
      <c r="F598" s="68"/>
      <c r="G598" s="68"/>
    </row>
    <row r="599" spans="2:7" x14ac:dyDescent="0.25">
      <c r="B599" s="68"/>
      <c r="C599" s="68"/>
      <c r="D599" s="68"/>
      <c r="E599" s="68"/>
      <c r="F599" s="68"/>
      <c r="G599" s="68"/>
    </row>
    <row r="600" spans="2:7" x14ac:dyDescent="0.25">
      <c r="B600" s="68"/>
      <c r="C600" s="68"/>
      <c r="D600" s="68"/>
      <c r="E600" s="68"/>
      <c r="F600" s="68"/>
      <c r="G600" s="68"/>
    </row>
    <row r="601" spans="2:7" x14ac:dyDescent="0.25">
      <c r="B601" s="68"/>
      <c r="C601" s="68"/>
      <c r="D601" s="68"/>
      <c r="E601" s="68"/>
      <c r="F601" s="68"/>
      <c r="G601" s="68"/>
    </row>
    <row r="602" spans="2:7" x14ac:dyDescent="0.25">
      <c r="B602" s="68"/>
      <c r="C602" s="68"/>
      <c r="D602" s="68"/>
      <c r="E602" s="68"/>
      <c r="F602" s="68"/>
      <c r="G602" s="68"/>
    </row>
    <row r="603" spans="2:7" x14ac:dyDescent="0.25">
      <c r="B603" s="68"/>
      <c r="C603" s="68"/>
      <c r="D603" s="68"/>
      <c r="E603" s="68"/>
      <c r="F603" s="68"/>
      <c r="G603" s="68"/>
    </row>
    <row r="604" spans="2:7" x14ac:dyDescent="0.25">
      <c r="B604" s="68"/>
      <c r="C604" s="68"/>
      <c r="D604" s="68"/>
      <c r="E604" s="68"/>
      <c r="F604" s="68"/>
      <c r="G604" s="68"/>
    </row>
    <row r="605" spans="2:7" x14ac:dyDescent="0.25">
      <c r="B605" s="68"/>
      <c r="C605" s="68"/>
      <c r="D605" s="68"/>
      <c r="E605" s="68"/>
      <c r="F605" s="68"/>
      <c r="G605" s="68"/>
    </row>
    <row r="606" spans="2:7" x14ac:dyDescent="0.25">
      <c r="B606" s="68"/>
      <c r="C606" s="68"/>
      <c r="D606" s="68"/>
      <c r="E606" s="68"/>
      <c r="F606" s="68"/>
      <c r="G606" s="68"/>
    </row>
    <row r="607" spans="2:7" x14ac:dyDescent="0.25">
      <c r="B607" s="68"/>
      <c r="C607" s="68"/>
      <c r="D607" s="68"/>
      <c r="E607" s="68"/>
      <c r="F607" s="68"/>
      <c r="G607" s="68"/>
    </row>
    <row r="608" spans="2:7" x14ac:dyDescent="0.25">
      <c r="B608" s="68"/>
      <c r="C608" s="68"/>
      <c r="D608" s="68"/>
      <c r="E608" s="68"/>
      <c r="F608" s="68"/>
      <c r="G608" s="68"/>
    </row>
    <row r="609" spans="2:7" x14ac:dyDescent="0.25">
      <c r="B609" s="68"/>
      <c r="C609" s="68"/>
      <c r="D609" s="68"/>
      <c r="E609" s="68"/>
      <c r="F609" s="68"/>
      <c r="G609" s="68"/>
    </row>
    <row r="610" spans="2:7" x14ac:dyDescent="0.25">
      <c r="B610" s="68"/>
      <c r="C610" s="68"/>
      <c r="D610" s="68"/>
      <c r="E610" s="68"/>
      <c r="F610" s="68"/>
      <c r="G610" s="68"/>
    </row>
    <row r="611" spans="2:7" x14ac:dyDescent="0.25">
      <c r="B611" s="68"/>
      <c r="C611" s="68"/>
      <c r="D611" s="68"/>
      <c r="E611" s="68"/>
      <c r="F611" s="68"/>
      <c r="G611" s="68"/>
    </row>
    <row r="612" spans="2:7" x14ac:dyDescent="0.25">
      <c r="B612" s="68"/>
      <c r="C612" s="68"/>
      <c r="D612" s="68"/>
      <c r="E612" s="68"/>
      <c r="F612" s="68"/>
      <c r="G612" s="68"/>
    </row>
    <row r="613" spans="2:7" x14ac:dyDescent="0.25">
      <c r="B613" s="68"/>
      <c r="C613" s="68"/>
      <c r="D613" s="68"/>
      <c r="E613" s="68"/>
      <c r="F613" s="68"/>
      <c r="G613" s="68"/>
    </row>
    <row r="614" spans="2:7" x14ac:dyDescent="0.25">
      <c r="B614" s="68"/>
      <c r="C614" s="68"/>
      <c r="D614" s="68"/>
      <c r="E614" s="68"/>
      <c r="F614" s="68"/>
      <c r="G614" s="68"/>
    </row>
    <row r="615" spans="2:7" x14ac:dyDescent="0.25">
      <c r="B615" s="68"/>
      <c r="C615" s="68"/>
      <c r="D615" s="68"/>
      <c r="E615" s="68"/>
      <c r="F615" s="68"/>
      <c r="G615" s="68"/>
    </row>
    <row r="616" spans="2:7" x14ac:dyDescent="0.25">
      <c r="B616" s="68"/>
      <c r="C616" s="68"/>
      <c r="D616" s="68"/>
      <c r="E616" s="68"/>
      <c r="F616" s="68"/>
      <c r="G616" s="68"/>
    </row>
    <row r="617" spans="2:7" x14ac:dyDescent="0.25">
      <c r="B617" s="68"/>
      <c r="C617" s="68"/>
      <c r="D617" s="68"/>
      <c r="E617" s="68"/>
      <c r="F617" s="68"/>
      <c r="G617" s="68"/>
    </row>
    <row r="618" spans="2:7" x14ac:dyDescent="0.25">
      <c r="B618" s="68"/>
      <c r="C618" s="68"/>
      <c r="D618" s="68"/>
      <c r="E618" s="68"/>
      <c r="F618" s="68"/>
      <c r="G618" s="68"/>
    </row>
    <row r="619" spans="2:7" x14ac:dyDescent="0.25">
      <c r="B619" s="68"/>
      <c r="C619" s="68"/>
      <c r="D619" s="68"/>
      <c r="E619" s="68"/>
      <c r="F619" s="68"/>
      <c r="G619" s="68"/>
    </row>
    <row r="620" spans="2:7" x14ac:dyDescent="0.25">
      <c r="B620" s="68"/>
      <c r="C620" s="68"/>
      <c r="D620" s="68"/>
      <c r="E620" s="68"/>
      <c r="F620" s="68"/>
      <c r="G620" s="68"/>
    </row>
    <row r="621" spans="2:7" x14ac:dyDescent="0.25">
      <c r="B621" s="68"/>
      <c r="C621" s="68"/>
      <c r="D621" s="68"/>
      <c r="E621" s="68"/>
      <c r="F621" s="68"/>
      <c r="G621" s="68"/>
    </row>
    <row r="622" spans="2:7" x14ac:dyDescent="0.25">
      <c r="B622" s="68"/>
      <c r="C622" s="68"/>
      <c r="D622" s="68"/>
      <c r="E622" s="68"/>
      <c r="F622" s="68"/>
      <c r="G622" s="68"/>
    </row>
    <row r="623" spans="2:7" x14ac:dyDescent="0.25">
      <c r="B623" s="68"/>
      <c r="C623" s="68"/>
      <c r="D623" s="68"/>
      <c r="E623" s="68"/>
      <c r="F623" s="68"/>
      <c r="G623" s="68"/>
    </row>
    <row r="624" spans="2:7" x14ac:dyDescent="0.25">
      <c r="B624" s="68"/>
      <c r="C624" s="68"/>
      <c r="D624" s="68"/>
      <c r="E624" s="68"/>
      <c r="F624" s="68"/>
      <c r="G624" s="68"/>
    </row>
    <row r="625" spans="2:7" x14ac:dyDescent="0.25">
      <c r="B625" s="68"/>
      <c r="C625" s="68"/>
      <c r="D625" s="68"/>
      <c r="E625" s="68"/>
      <c r="F625" s="68"/>
      <c r="G625" s="68"/>
    </row>
    <row r="626" spans="2:7" x14ac:dyDescent="0.25">
      <c r="B626" s="68"/>
      <c r="C626" s="68"/>
      <c r="D626" s="68"/>
      <c r="E626" s="68"/>
      <c r="F626" s="68"/>
      <c r="G626" s="68"/>
    </row>
    <row r="627" spans="2:7" x14ac:dyDescent="0.25">
      <c r="B627" s="68"/>
      <c r="C627" s="68"/>
      <c r="D627" s="68"/>
      <c r="E627" s="68"/>
      <c r="F627" s="68"/>
      <c r="G627" s="68"/>
    </row>
    <row r="628" spans="2:7" x14ac:dyDescent="0.25">
      <c r="B628" s="68"/>
      <c r="C628" s="68"/>
      <c r="D628" s="68"/>
      <c r="E628" s="68"/>
      <c r="F628" s="68"/>
      <c r="G628" s="68"/>
    </row>
    <row r="629" spans="2:7" x14ac:dyDescent="0.25">
      <c r="B629" s="68"/>
      <c r="C629" s="68"/>
      <c r="D629" s="68"/>
      <c r="E629" s="68"/>
      <c r="F629" s="68"/>
      <c r="G629" s="68"/>
    </row>
    <row r="630" spans="2:7" x14ac:dyDescent="0.25">
      <c r="B630" s="68"/>
      <c r="C630" s="68"/>
      <c r="D630" s="68"/>
      <c r="E630" s="68"/>
      <c r="F630" s="68"/>
      <c r="G630" s="68"/>
    </row>
    <row r="631" spans="2:7" x14ac:dyDescent="0.25">
      <c r="B631" s="68"/>
      <c r="C631" s="68"/>
      <c r="D631" s="68"/>
      <c r="E631" s="68"/>
      <c r="F631" s="68"/>
      <c r="G631" s="68"/>
    </row>
    <row r="632" spans="2:7" x14ac:dyDescent="0.25">
      <c r="B632" s="68"/>
      <c r="C632" s="68"/>
      <c r="D632" s="68"/>
      <c r="E632" s="68"/>
      <c r="F632" s="68"/>
      <c r="G632" s="68"/>
    </row>
    <row r="633" spans="2:7" x14ac:dyDescent="0.25">
      <c r="B633" s="68"/>
      <c r="C633" s="68"/>
      <c r="D633" s="68"/>
      <c r="E633" s="68"/>
      <c r="F633" s="68"/>
      <c r="G633" s="68"/>
    </row>
    <row r="634" spans="2:7" x14ac:dyDescent="0.25">
      <c r="B634" s="68"/>
      <c r="C634" s="68"/>
      <c r="D634" s="68"/>
      <c r="E634" s="68"/>
      <c r="F634" s="68"/>
      <c r="G634" s="68"/>
    </row>
    <row r="635" spans="2:7" x14ac:dyDescent="0.25">
      <c r="B635" s="68"/>
      <c r="C635" s="68"/>
      <c r="D635" s="68"/>
      <c r="E635" s="68"/>
      <c r="F635" s="68"/>
      <c r="G635" s="68"/>
    </row>
    <row r="636" spans="2:7" x14ac:dyDescent="0.25">
      <c r="B636" s="68"/>
      <c r="C636" s="68"/>
      <c r="D636" s="68"/>
      <c r="E636" s="68"/>
      <c r="F636" s="68"/>
      <c r="G636" s="68"/>
    </row>
    <row r="637" spans="2:7" x14ac:dyDescent="0.25">
      <c r="B637" s="68"/>
      <c r="C637" s="68"/>
      <c r="D637" s="68"/>
      <c r="E637" s="68"/>
      <c r="F637" s="68"/>
      <c r="G637" s="68"/>
    </row>
    <row r="638" spans="2:7" x14ac:dyDescent="0.25">
      <c r="B638" s="68"/>
      <c r="C638" s="68"/>
      <c r="D638" s="68"/>
      <c r="E638" s="68"/>
      <c r="F638" s="68"/>
      <c r="G638" s="68"/>
    </row>
    <row r="639" spans="2:7" x14ac:dyDescent="0.25">
      <c r="B639" s="68"/>
      <c r="C639" s="68"/>
      <c r="D639" s="68"/>
      <c r="E639" s="68"/>
      <c r="F639" s="68"/>
      <c r="G639" s="68"/>
    </row>
    <row r="640" spans="2:7" x14ac:dyDescent="0.25">
      <c r="B640" s="68"/>
      <c r="C640" s="68"/>
      <c r="D640" s="68"/>
      <c r="E640" s="68"/>
      <c r="F640" s="68"/>
      <c r="G640" s="68"/>
    </row>
    <row r="641" spans="2:7" x14ac:dyDescent="0.25">
      <c r="B641" s="68"/>
      <c r="C641" s="68"/>
      <c r="D641" s="68"/>
      <c r="E641" s="68"/>
      <c r="F641" s="68"/>
      <c r="G641" s="68"/>
    </row>
    <row r="642" spans="2:7" x14ac:dyDescent="0.25">
      <c r="B642" s="68"/>
      <c r="C642" s="68"/>
      <c r="D642" s="68"/>
      <c r="E642" s="68"/>
      <c r="F642" s="68"/>
      <c r="G642" s="68"/>
    </row>
    <row r="643" spans="2:7" x14ac:dyDescent="0.25">
      <c r="B643" s="68"/>
      <c r="C643" s="68"/>
      <c r="D643" s="68"/>
      <c r="E643" s="68"/>
      <c r="F643" s="68"/>
      <c r="G643" s="68"/>
    </row>
    <row r="644" spans="2:7" x14ac:dyDescent="0.25">
      <c r="B644" s="68"/>
      <c r="C644" s="68"/>
      <c r="D644" s="68"/>
      <c r="E644" s="68"/>
      <c r="F644" s="68"/>
      <c r="G644" s="68"/>
    </row>
    <row r="645" spans="2:7" x14ac:dyDescent="0.25">
      <c r="B645" s="68"/>
      <c r="C645" s="68"/>
      <c r="D645" s="68"/>
      <c r="E645" s="68"/>
      <c r="F645" s="68"/>
      <c r="G645" s="68"/>
    </row>
    <row r="646" spans="2:7" x14ac:dyDescent="0.25">
      <c r="B646" s="68"/>
      <c r="C646" s="68"/>
      <c r="D646" s="68"/>
      <c r="E646" s="68"/>
      <c r="F646" s="68"/>
      <c r="G646" s="68"/>
    </row>
    <row r="647" spans="2:7" x14ac:dyDescent="0.25">
      <c r="B647" s="68"/>
      <c r="C647" s="68"/>
      <c r="D647" s="68"/>
      <c r="E647" s="68"/>
      <c r="F647" s="68"/>
      <c r="G647" s="68"/>
    </row>
    <row r="648" spans="2:7" x14ac:dyDescent="0.25">
      <c r="B648" s="68"/>
      <c r="C648" s="68"/>
      <c r="D648" s="68"/>
      <c r="E648" s="68"/>
      <c r="F648" s="68"/>
      <c r="G648" s="68"/>
    </row>
    <row r="649" spans="2:7" x14ac:dyDescent="0.25">
      <c r="B649" s="68"/>
      <c r="C649" s="68"/>
      <c r="D649" s="68"/>
      <c r="E649" s="68"/>
      <c r="F649" s="68"/>
      <c r="G649" s="68"/>
    </row>
    <row r="650" spans="2:7" x14ac:dyDescent="0.25">
      <c r="B650" s="68"/>
      <c r="C650" s="68"/>
      <c r="D650" s="68"/>
      <c r="E650" s="68"/>
      <c r="F650" s="68"/>
      <c r="G650" s="68"/>
    </row>
    <row r="651" spans="2:7" x14ac:dyDescent="0.25">
      <c r="B651" s="68"/>
      <c r="C651" s="68"/>
      <c r="D651" s="68"/>
      <c r="E651" s="68"/>
      <c r="F651" s="68"/>
      <c r="G651" s="68"/>
    </row>
    <row r="652" spans="2:7" x14ac:dyDescent="0.25">
      <c r="B652" s="68"/>
      <c r="C652" s="68"/>
      <c r="D652" s="68"/>
      <c r="E652" s="68"/>
      <c r="F652" s="68"/>
      <c r="G652" s="68"/>
    </row>
    <row r="653" spans="2:7" x14ac:dyDescent="0.25">
      <c r="B653" s="68"/>
      <c r="C653" s="68"/>
      <c r="D653" s="68"/>
      <c r="E653" s="68"/>
      <c r="F653" s="68"/>
      <c r="G653" s="68"/>
    </row>
    <row r="654" spans="2:7" x14ac:dyDescent="0.25">
      <c r="B654" s="68"/>
      <c r="C654" s="68"/>
      <c r="D654" s="68"/>
      <c r="E654" s="68"/>
      <c r="F654" s="68"/>
      <c r="G654" s="68"/>
    </row>
    <row r="655" spans="2:7" x14ac:dyDescent="0.25">
      <c r="B655" s="68"/>
      <c r="C655" s="68"/>
      <c r="D655" s="68"/>
      <c r="E655" s="68"/>
      <c r="F655" s="68"/>
      <c r="G655" s="68"/>
    </row>
    <row r="656" spans="2:7" x14ac:dyDescent="0.25">
      <c r="B656" s="68"/>
      <c r="C656" s="68"/>
      <c r="D656" s="68"/>
      <c r="E656" s="68"/>
      <c r="F656" s="68"/>
      <c r="G656" s="68"/>
    </row>
    <row r="657" spans="2:7" x14ac:dyDescent="0.25">
      <c r="B657" s="68"/>
      <c r="C657" s="68"/>
      <c r="D657" s="68"/>
      <c r="E657" s="68"/>
      <c r="F657" s="68"/>
      <c r="G657" s="68"/>
    </row>
    <row r="658" spans="2:7" x14ac:dyDescent="0.25">
      <c r="B658" s="68"/>
      <c r="C658" s="68"/>
      <c r="D658" s="68"/>
      <c r="E658" s="68"/>
      <c r="F658" s="68"/>
      <c r="G658" s="68"/>
    </row>
    <row r="659" spans="2:7" x14ac:dyDescent="0.25">
      <c r="B659" s="68"/>
      <c r="C659" s="68"/>
      <c r="D659" s="68"/>
      <c r="E659" s="68"/>
      <c r="F659" s="68"/>
      <c r="G659" s="68"/>
    </row>
    <row r="660" spans="2:7" x14ac:dyDescent="0.25">
      <c r="B660" s="68"/>
      <c r="C660" s="68"/>
      <c r="D660" s="68"/>
      <c r="E660" s="68"/>
      <c r="F660" s="68"/>
      <c r="G660" s="68"/>
    </row>
    <row r="661" spans="2:7" x14ac:dyDescent="0.25">
      <c r="B661" s="68"/>
      <c r="C661" s="68"/>
      <c r="D661" s="68"/>
      <c r="E661" s="68"/>
      <c r="F661" s="68"/>
      <c r="G661" s="68"/>
    </row>
    <row r="662" spans="2:7" x14ac:dyDescent="0.25">
      <c r="B662" s="68"/>
      <c r="C662" s="68"/>
      <c r="D662" s="68"/>
      <c r="E662" s="68"/>
      <c r="F662" s="68"/>
      <c r="G662" s="6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2D6F-F764-4A59-8634-347074A72D14}">
  <dimension ref="B3:H652"/>
  <sheetViews>
    <sheetView workbookViewId="0">
      <selection activeCell="M8" sqref="M8"/>
    </sheetView>
  </sheetViews>
  <sheetFormatPr defaultRowHeight="15" x14ac:dyDescent="0.25"/>
  <cols>
    <col min="2" max="3" width="16" customWidth="1"/>
    <col min="4" max="4" width="18.5703125" customWidth="1"/>
    <col min="5" max="5" width="39.140625" customWidth="1"/>
    <col min="6" max="6" width="78.28515625" bestFit="1" customWidth="1"/>
    <col min="7" max="7" width="15" customWidth="1"/>
  </cols>
  <sheetData>
    <row r="3" spans="2:7" ht="21" x14ac:dyDescent="0.35">
      <c r="B3" s="1" t="s">
        <v>96</v>
      </c>
    </row>
    <row r="4" spans="2:7" ht="21" x14ac:dyDescent="0.35">
      <c r="B4" s="1"/>
    </row>
    <row r="5" spans="2:7" ht="21" x14ac:dyDescent="0.35">
      <c r="B5" s="34" t="s">
        <v>261</v>
      </c>
    </row>
    <row r="7" spans="2:7" ht="15.75" thickBot="1" x14ac:dyDescent="0.3"/>
    <row r="8" spans="2:7" x14ac:dyDescent="0.25">
      <c r="B8" s="15" t="s">
        <v>0</v>
      </c>
      <c r="C8" s="15" t="s">
        <v>1</v>
      </c>
      <c r="D8" s="15" t="s">
        <v>6</v>
      </c>
      <c r="E8" s="15" t="s">
        <v>2</v>
      </c>
      <c r="F8" s="15" t="s">
        <v>3</v>
      </c>
      <c r="G8" s="15" t="s">
        <v>12</v>
      </c>
    </row>
    <row r="9" spans="2:7" x14ac:dyDescent="0.25">
      <c r="B9" s="16" t="s">
        <v>4</v>
      </c>
      <c r="C9" s="16" t="s">
        <v>5</v>
      </c>
      <c r="D9" s="16" t="s">
        <v>7</v>
      </c>
      <c r="E9" s="16"/>
      <c r="F9" s="16"/>
      <c r="G9" s="16" t="s">
        <v>13</v>
      </c>
    </row>
    <row r="10" spans="2:7" x14ac:dyDescent="0.25">
      <c r="B10" s="17"/>
      <c r="C10" s="17"/>
      <c r="D10" s="17"/>
      <c r="E10" s="17"/>
      <c r="F10" s="17"/>
      <c r="G10" s="16"/>
    </row>
    <row r="11" spans="2:7" ht="15.75" thickBot="1" x14ac:dyDescent="0.3">
      <c r="B11" s="17"/>
      <c r="C11" s="17"/>
      <c r="D11" s="18"/>
      <c r="E11" s="17"/>
      <c r="F11" s="17"/>
      <c r="G11" s="114" t="s">
        <v>14</v>
      </c>
    </row>
    <row r="12" spans="2:7" x14ac:dyDescent="0.25">
      <c r="B12" s="112" t="s">
        <v>262</v>
      </c>
      <c r="C12" s="116" t="s">
        <v>263</v>
      </c>
      <c r="D12" s="120">
        <v>2170</v>
      </c>
      <c r="E12" s="113" t="s">
        <v>10</v>
      </c>
      <c r="F12" s="113" t="s">
        <v>11</v>
      </c>
      <c r="G12" s="121">
        <f>[7]Payments!$AU$26</f>
        <v>7208.0800000000027</v>
      </c>
    </row>
    <row r="13" spans="2:7" x14ac:dyDescent="0.25">
      <c r="B13" s="93" t="s">
        <v>262</v>
      </c>
      <c r="C13" s="117" t="s">
        <v>263</v>
      </c>
      <c r="D13" s="99">
        <v>2173</v>
      </c>
      <c r="E13" s="101" t="s">
        <v>36</v>
      </c>
      <c r="F13" s="101" t="s">
        <v>95</v>
      </c>
      <c r="G13" s="123">
        <f>[7]Payments!$AU$29</f>
        <v>1050</v>
      </c>
    </row>
    <row r="14" spans="2:7" x14ac:dyDescent="0.25">
      <c r="B14" s="19" t="s">
        <v>262</v>
      </c>
      <c r="C14" s="12" t="s">
        <v>263</v>
      </c>
      <c r="D14" s="98">
        <v>2177</v>
      </c>
      <c r="E14" s="28" t="s">
        <v>49</v>
      </c>
      <c r="F14" s="28" t="s">
        <v>50</v>
      </c>
      <c r="G14" s="104">
        <f>[7]Payments!$AU$33</f>
        <v>650.35</v>
      </c>
    </row>
    <row r="15" spans="2:7" x14ac:dyDescent="0.25">
      <c r="B15" s="92" t="s">
        <v>262</v>
      </c>
      <c r="C15" s="115" t="s">
        <v>263</v>
      </c>
      <c r="D15" s="97">
        <v>2178</v>
      </c>
      <c r="E15" s="100" t="s">
        <v>15</v>
      </c>
      <c r="F15" s="100" t="s">
        <v>16</v>
      </c>
      <c r="G15" s="104">
        <f>[7]Payments!$AU$34</f>
        <v>746.59</v>
      </c>
    </row>
    <row r="16" spans="2:7" x14ac:dyDescent="0.25">
      <c r="B16" s="19" t="s">
        <v>262</v>
      </c>
      <c r="C16" s="12" t="s">
        <v>263</v>
      </c>
      <c r="D16" s="98">
        <v>2180</v>
      </c>
      <c r="E16" s="28" t="s">
        <v>17</v>
      </c>
      <c r="F16" s="28" t="s">
        <v>40</v>
      </c>
      <c r="G16" s="124">
        <f>[7]Payments!$AU$36</f>
        <v>562.5</v>
      </c>
    </row>
    <row r="17" spans="2:8" x14ac:dyDescent="0.25">
      <c r="B17" s="92" t="s">
        <v>262</v>
      </c>
      <c r="C17" s="115" t="s">
        <v>263</v>
      </c>
      <c r="D17" s="97">
        <v>2183</v>
      </c>
      <c r="E17" s="100" t="s">
        <v>45</v>
      </c>
      <c r="F17" s="100" t="s">
        <v>46</v>
      </c>
      <c r="G17" s="124">
        <f>[7]Payments!$AU$59</f>
        <v>944.65</v>
      </c>
    </row>
    <row r="18" spans="2:8" x14ac:dyDescent="0.25">
      <c r="B18" s="19" t="s">
        <v>262</v>
      </c>
      <c r="C18" s="12" t="s">
        <v>263</v>
      </c>
      <c r="D18" s="98">
        <v>2184</v>
      </c>
      <c r="E18" s="28" t="s">
        <v>36</v>
      </c>
      <c r="F18" s="28" t="s">
        <v>130</v>
      </c>
      <c r="G18" s="124">
        <f>[7]Payments!$AU$60</f>
        <v>1025</v>
      </c>
    </row>
    <row r="19" spans="2:8" x14ac:dyDescent="0.25">
      <c r="B19" s="92" t="s">
        <v>262</v>
      </c>
      <c r="C19" s="115" t="s">
        <v>263</v>
      </c>
      <c r="D19" s="97">
        <v>2188</v>
      </c>
      <c r="E19" s="100" t="s">
        <v>51</v>
      </c>
      <c r="F19" s="100" t="s">
        <v>264</v>
      </c>
      <c r="G19" s="109">
        <f>[7]Payments!$AU$74</f>
        <v>500</v>
      </c>
    </row>
    <row r="20" spans="2:8" x14ac:dyDescent="0.25">
      <c r="B20" s="19" t="s">
        <v>262</v>
      </c>
      <c r="C20" s="12" t="s">
        <v>263</v>
      </c>
      <c r="D20" s="98">
        <v>2190</v>
      </c>
      <c r="E20" s="28" t="s">
        <v>49</v>
      </c>
      <c r="F20" s="28" t="s">
        <v>50</v>
      </c>
      <c r="G20" s="26">
        <f>[7]Payments!$AU$76</f>
        <v>753.69</v>
      </c>
    </row>
    <row r="21" spans="2:8" x14ac:dyDescent="0.25">
      <c r="B21" s="92" t="s">
        <v>262</v>
      </c>
      <c r="C21" s="115" t="s">
        <v>263</v>
      </c>
      <c r="D21" s="97">
        <v>2191</v>
      </c>
      <c r="E21" s="100" t="s">
        <v>15</v>
      </c>
      <c r="F21" s="100" t="s">
        <v>16</v>
      </c>
      <c r="G21" s="124">
        <f>[7]Payments!$AU$77</f>
        <v>695.82</v>
      </c>
    </row>
    <row r="22" spans="2:8" x14ac:dyDescent="0.25">
      <c r="B22" s="19" t="s">
        <v>262</v>
      </c>
      <c r="C22" s="12" t="s">
        <v>263</v>
      </c>
      <c r="D22" s="98">
        <v>2196</v>
      </c>
      <c r="E22" s="28" t="s">
        <v>49</v>
      </c>
      <c r="F22" s="28" t="s">
        <v>50</v>
      </c>
      <c r="G22" s="122">
        <f>[7]Payments!$AU$93</f>
        <v>848.46</v>
      </c>
      <c r="H22" s="90"/>
    </row>
    <row r="23" spans="2:8" x14ac:dyDescent="0.25">
      <c r="B23" s="92" t="s">
        <v>262</v>
      </c>
      <c r="C23" s="115" t="s">
        <v>263</v>
      </c>
      <c r="D23" s="97">
        <v>2197</v>
      </c>
      <c r="E23" s="100" t="s">
        <v>15</v>
      </c>
      <c r="F23" s="100" t="s">
        <v>16</v>
      </c>
      <c r="G23" s="105">
        <f>[7]Payments!$AU$94</f>
        <v>761.02</v>
      </c>
      <c r="H23" s="90"/>
    </row>
    <row r="24" spans="2:8" x14ac:dyDescent="0.25">
      <c r="B24" s="19" t="s">
        <v>262</v>
      </c>
      <c r="C24" s="12" t="s">
        <v>263</v>
      </c>
      <c r="D24" s="98">
        <v>2202</v>
      </c>
      <c r="E24" s="28" t="s">
        <v>56</v>
      </c>
      <c r="F24" s="28" t="s">
        <v>244</v>
      </c>
      <c r="G24" s="122">
        <f>[7]Payments!$AU$99</f>
        <v>6275</v>
      </c>
      <c r="H24" s="90"/>
    </row>
    <row r="25" spans="2:8" x14ac:dyDescent="0.25">
      <c r="B25" s="92" t="s">
        <v>262</v>
      </c>
      <c r="C25" s="115" t="s">
        <v>263</v>
      </c>
      <c r="D25" s="97">
        <v>2204</v>
      </c>
      <c r="E25" s="100" t="s">
        <v>36</v>
      </c>
      <c r="F25" s="100" t="s">
        <v>265</v>
      </c>
      <c r="G25" s="105">
        <f>[7]Payments!$AU$101</f>
        <v>1020</v>
      </c>
      <c r="H25" s="90"/>
    </row>
    <row r="26" spans="2:8" x14ac:dyDescent="0.25">
      <c r="B26" s="19" t="s">
        <v>262</v>
      </c>
      <c r="C26" s="12" t="s">
        <v>263</v>
      </c>
      <c r="D26" s="98">
        <v>2208</v>
      </c>
      <c r="E26" s="28" t="s">
        <v>24</v>
      </c>
      <c r="F26" s="28" t="s">
        <v>21</v>
      </c>
      <c r="G26" s="122">
        <f>[7]Payments!$AU$105</f>
        <v>1000</v>
      </c>
      <c r="H26" s="90"/>
    </row>
    <row r="27" spans="2:8" x14ac:dyDescent="0.25">
      <c r="B27" s="92" t="s">
        <v>262</v>
      </c>
      <c r="C27" s="115" t="s">
        <v>263</v>
      </c>
      <c r="D27" s="97">
        <v>2209</v>
      </c>
      <c r="E27" s="100" t="s">
        <v>266</v>
      </c>
      <c r="F27" s="100" t="s">
        <v>11</v>
      </c>
      <c r="G27" s="105">
        <f>[7]Payments!$AU$106</f>
        <v>18411.18</v>
      </c>
      <c r="H27" s="90"/>
    </row>
    <row r="28" spans="2:8" x14ac:dyDescent="0.25">
      <c r="B28" s="19" t="s">
        <v>267</v>
      </c>
      <c r="C28" s="12" t="s">
        <v>268</v>
      </c>
      <c r="D28" s="98">
        <v>2210</v>
      </c>
      <c r="E28" s="111" t="s">
        <v>70</v>
      </c>
      <c r="F28" s="111" t="s">
        <v>269</v>
      </c>
      <c r="G28" s="122">
        <f>[7]Payments!$AU$116</f>
        <v>683.40000000000009</v>
      </c>
      <c r="H28" s="90"/>
    </row>
    <row r="29" spans="2:8" x14ac:dyDescent="0.25">
      <c r="B29" s="92" t="s">
        <v>267</v>
      </c>
      <c r="C29" s="115" t="s">
        <v>268</v>
      </c>
      <c r="D29" s="97">
        <v>2214</v>
      </c>
      <c r="E29" s="100" t="s">
        <v>49</v>
      </c>
      <c r="F29" s="100" t="s">
        <v>50</v>
      </c>
      <c r="G29" s="105">
        <f>[7]Payments!$AU$120</f>
        <v>754.67</v>
      </c>
      <c r="H29" s="90"/>
    </row>
    <row r="30" spans="2:8" x14ac:dyDescent="0.25">
      <c r="B30" s="19" t="s">
        <v>267</v>
      </c>
      <c r="C30" s="12" t="s">
        <v>268</v>
      </c>
      <c r="D30" s="98">
        <v>2215</v>
      </c>
      <c r="E30" s="28" t="s">
        <v>15</v>
      </c>
      <c r="F30" s="28" t="s">
        <v>16</v>
      </c>
      <c r="G30" s="122">
        <f>[7]Payments!$AU$121</f>
        <v>697.72</v>
      </c>
      <c r="H30" s="90"/>
    </row>
    <row r="31" spans="2:8" x14ac:dyDescent="0.25">
      <c r="B31" s="92" t="s">
        <v>267</v>
      </c>
      <c r="C31" s="115" t="s">
        <v>268</v>
      </c>
      <c r="D31" s="97">
        <v>2219</v>
      </c>
      <c r="E31" s="100" t="s">
        <v>205</v>
      </c>
      <c r="F31" s="100" t="s">
        <v>270</v>
      </c>
      <c r="G31" s="105">
        <f>[7]Payments!$AU$125</f>
        <v>1000</v>
      </c>
      <c r="H31" s="90"/>
    </row>
    <row r="32" spans="2:8" x14ac:dyDescent="0.25">
      <c r="B32" s="19" t="s">
        <v>267</v>
      </c>
      <c r="C32" s="12" t="s">
        <v>268</v>
      </c>
      <c r="D32" s="98">
        <v>2222</v>
      </c>
      <c r="E32" s="28" t="s">
        <v>271</v>
      </c>
      <c r="F32" s="28" t="s">
        <v>272</v>
      </c>
      <c r="G32" s="122">
        <f>[7]Payments!$AU$128</f>
        <v>756.53</v>
      </c>
      <c r="H32" s="90"/>
    </row>
    <row r="33" spans="2:8" x14ac:dyDescent="0.25">
      <c r="B33" s="92" t="s">
        <v>267</v>
      </c>
      <c r="C33" s="115" t="s">
        <v>268</v>
      </c>
      <c r="D33" s="97">
        <v>2225</v>
      </c>
      <c r="E33" s="100" t="s">
        <v>273</v>
      </c>
      <c r="F33" s="100" t="s">
        <v>274</v>
      </c>
      <c r="G33" s="105">
        <f>[7]Payments!$AU$131</f>
        <v>5000</v>
      </c>
      <c r="H33" s="90"/>
    </row>
    <row r="34" spans="2:8" x14ac:dyDescent="0.25">
      <c r="B34" s="19" t="s">
        <v>275</v>
      </c>
      <c r="C34" s="12" t="s">
        <v>276</v>
      </c>
      <c r="D34" s="98">
        <v>2226</v>
      </c>
      <c r="E34" s="111" t="s">
        <v>10</v>
      </c>
      <c r="F34" s="111" t="s">
        <v>11</v>
      </c>
      <c r="G34" s="122">
        <f>[7]Payments!$AU$143</f>
        <v>9178.6</v>
      </c>
      <c r="H34" s="90"/>
    </row>
    <row r="35" spans="2:8" x14ac:dyDescent="0.25">
      <c r="B35" s="92" t="s">
        <v>275</v>
      </c>
      <c r="C35" s="115" t="s">
        <v>276</v>
      </c>
      <c r="D35" s="97">
        <v>2229</v>
      </c>
      <c r="E35" s="100" t="s">
        <v>70</v>
      </c>
      <c r="F35" s="100" t="s">
        <v>277</v>
      </c>
      <c r="G35" s="105">
        <f>[7]Payments!$AU$146</f>
        <v>734.99</v>
      </c>
      <c r="H35" s="90"/>
    </row>
    <row r="36" spans="2:8" x14ac:dyDescent="0.25">
      <c r="B36" s="19" t="s">
        <v>275</v>
      </c>
      <c r="C36" s="12" t="s">
        <v>276</v>
      </c>
      <c r="D36" s="98">
        <v>2230</v>
      </c>
      <c r="E36" s="28" t="s">
        <v>49</v>
      </c>
      <c r="F36" s="28" t="s">
        <v>50</v>
      </c>
      <c r="G36" s="122">
        <f>[7]Payments!$AU$147</f>
        <v>754.67</v>
      </c>
      <c r="H36" s="90"/>
    </row>
    <row r="37" spans="2:8" x14ac:dyDescent="0.25">
      <c r="B37" s="92" t="s">
        <v>275</v>
      </c>
      <c r="C37" s="115" t="s">
        <v>276</v>
      </c>
      <c r="D37" s="97">
        <v>2231</v>
      </c>
      <c r="E37" s="100" t="s">
        <v>15</v>
      </c>
      <c r="F37" s="100" t="s">
        <v>16</v>
      </c>
      <c r="G37" s="105">
        <f>[7]Payments!$AU$148</f>
        <v>697.72</v>
      </c>
      <c r="H37" s="90"/>
    </row>
    <row r="38" spans="2:8" x14ac:dyDescent="0.25">
      <c r="B38" s="19" t="s">
        <v>275</v>
      </c>
      <c r="C38" s="12" t="s">
        <v>276</v>
      </c>
      <c r="D38" s="98">
        <v>2235</v>
      </c>
      <c r="E38" s="28" t="s">
        <v>49</v>
      </c>
      <c r="F38" s="28" t="s">
        <v>278</v>
      </c>
      <c r="G38" s="122">
        <f>[7]Payments!$AU$152</f>
        <v>1500</v>
      </c>
      <c r="H38" s="90"/>
    </row>
    <row r="39" spans="2:8" x14ac:dyDescent="0.25">
      <c r="B39" s="92" t="s">
        <v>275</v>
      </c>
      <c r="C39" s="115" t="s">
        <v>276</v>
      </c>
      <c r="D39" s="97">
        <v>2240</v>
      </c>
      <c r="E39" s="100" t="s">
        <v>36</v>
      </c>
      <c r="F39" s="100" t="s">
        <v>95</v>
      </c>
      <c r="G39" s="105">
        <f>[7]Payments!$AU$157</f>
        <v>745</v>
      </c>
      <c r="H39" s="90"/>
    </row>
    <row r="40" spans="2:8" x14ac:dyDescent="0.25">
      <c r="B40" s="19" t="s">
        <v>275</v>
      </c>
      <c r="C40" s="12" t="s">
        <v>276</v>
      </c>
      <c r="D40" s="98">
        <v>2243</v>
      </c>
      <c r="E40" s="28" t="s">
        <v>279</v>
      </c>
      <c r="F40" s="28" t="s">
        <v>21</v>
      </c>
      <c r="G40" s="122">
        <f>[7]Payments!$AU$160</f>
        <v>7500</v>
      </c>
      <c r="H40" s="90"/>
    </row>
    <row r="41" spans="2:8" x14ac:dyDescent="0.25">
      <c r="B41" s="92" t="s">
        <v>275</v>
      </c>
      <c r="C41" s="115" t="s">
        <v>276</v>
      </c>
      <c r="D41" s="97">
        <v>2244</v>
      </c>
      <c r="E41" s="100" t="s">
        <v>280</v>
      </c>
      <c r="F41" s="100" t="s">
        <v>21</v>
      </c>
      <c r="G41" s="105">
        <f>[7]Payments!$AU$161</f>
        <v>1000</v>
      </c>
    </row>
    <row r="42" spans="2:8" x14ac:dyDescent="0.25">
      <c r="B42" s="19" t="s">
        <v>275</v>
      </c>
      <c r="C42" s="12" t="s">
        <v>276</v>
      </c>
      <c r="D42" s="98">
        <v>2245</v>
      </c>
      <c r="E42" s="28" t="s">
        <v>24</v>
      </c>
      <c r="F42" s="28" t="s">
        <v>21</v>
      </c>
      <c r="G42" s="122">
        <f>[7]Payments!$AU$162</f>
        <v>500</v>
      </c>
    </row>
    <row r="43" spans="2:8" x14ac:dyDescent="0.25">
      <c r="B43" s="92" t="s">
        <v>275</v>
      </c>
      <c r="C43" s="115" t="s">
        <v>276</v>
      </c>
      <c r="D43" s="97">
        <v>2246</v>
      </c>
      <c r="E43" s="100" t="s">
        <v>25</v>
      </c>
      <c r="F43" s="100" t="s">
        <v>21</v>
      </c>
      <c r="G43" s="105">
        <f>[7]Payments!$AU$163</f>
        <v>500</v>
      </c>
    </row>
    <row r="44" spans="2:8" x14ac:dyDescent="0.25">
      <c r="B44" s="19" t="s">
        <v>275</v>
      </c>
      <c r="C44" s="12" t="s">
        <v>276</v>
      </c>
      <c r="D44" s="98">
        <v>2247</v>
      </c>
      <c r="E44" s="28" t="s">
        <v>26</v>
      </c>
      <c r="F44" s="28" t="s">
        <v>21</v>
      </c>
      <c r="G44" s="122">
        <f>[7]Payments!$AU$164</f>
        <v>500</v>
      </c>
    </row>
    <row r="45" spans="2:8" x14ac:dyDescent="0.25">
      <c r="B45" s="92" t="s">
        <v>275</v>
      </c>
      <c r="C45" s="115" t="s">
        <v>276</v>
      </c>
      <c r="D45" s="97">
        <v>2248</v>
      </c>
      <c r="E45" s="100" t="s">
        <v>26</v>
      </c>
      <c r="F45" s="100" t="s">
        <v>21</v>
      </c>
      <c r="G45" s="124">
        <f>[7]Payments!$AU$165</f>
        <v>1000</v>
      </c>
    </row>
    <row r="46" spans="2:8" x14ac:dyDescent="0.25">
      <c r="B46" s="19" t="s">
        <v>275</v>
      </c>
      <c r="C46" s="12" t="s">
        <v>276</v>
      </c>
      <c r="D46" s="98">
        <v>2249</v>
      </c>
      <c r="E46" s="28" t="s">
        <v>143</v>
      </c>
      <c r="F46" s="28" t="s">
        <v>21</v>
      </c>
      <c r="G46" s="125">
        <f>[7]Payments!$AU$166</f>
        <v>4000</v>
      </c>
    </row>
    <row r="47" spans="2:8" x14ac:dyDescent="0.25">
      <c r="B47" s="92" t="s">
        <v>275</v>
      </c>
      <c r="C47" s="115" t="s">
        <v>276</v>
      </c>
      <c r="D47" s="97">
        <v>2250</v>
      </c>
      <c r="E47" s="100" t="s">
        <v>123</v>
      </c>
      <c r="F47" s="100" t="s">
        <v>21</v>
      </c>
      <c r="G47" s="124">
        <f>[7]Payments!$AU$167</f>
        <v>5000</v>
      </c>
    </row>
    <row r="48" spans="2:8" x14ac:dyDescent="0.25">
      <c r="B48" s="19" t="s">
        <v>275</v>
      </c>
      <c r="C48" s="12" t="s">
        <v>276</v>
      </c>
      <c r="D48" s="98">
        <v>2251</v>
      </c>
      <c r="E48" s="28" t="s">
        <v>281</v>
      </c>
      <c r="F48" s="28" t="s">
        <v>21</v>
      </c>
      <c r="G48" s="125">
        <f>[7]Payments!$AU$168</f>
        <v>1000</v>
      </c>
    </row>
    <row r="49" spans="2:7" x14ac:dyDescent="0.25">
      <c r="B49" s="92" t="s">
        <v>275</v>
      </c>
      <c r="C49" s="115" t="s">
        <v>276</v>
      </c>
      <c r="D49" s="97">
        <v>2252</v>
      </c>
      <c r="E49" s="100" t="s">
        <v>124</v>
      </c>
      <c r="F49" s="100" t="s">
        <v>21</v>
      </c>
      <c r="G49" s="124">
        <f>[7]Payments!$AU$169</f>
        <v>1000</v>
      </c>
    </row>
    <row r="50" spans="2:7" x14ac:dyDescent="0.25">
      <c r="B50" s="19" t="s">
        <v>275</v>
      </c>
      <c r="C50" s="12" t="s">
        <v>276</v>
      </c>
      <c r="D50" s="98">
        <v>2253</v>
      </c>
      <c r="E50" s="28" t="s">
        <v>245</v>
      </c>
      <c r="F50" s="28" t="s">
        <v>21</v>
      </c>
      <c r="G50" s="125">
        <f>[7]Payments!$AU$170</f>
        <v>500</v>
      </c>
    </row>
    <row r="51" spans="2:7" x14ac:dyDescent="0.25">
      <c r="B51" s="92" t="s">
        <v>275</v>
      </c>
      <c r="C51" s="115" t="s">
        <v>276</v>
      </c>
      <c r="D51" s="97">
        <v>2254</v>
      </c>
      <c r="E51" s="100" t="s">
        <v>282</v>
      </c>
      <c r="F51" s="100" t="s">
        <v>21</v>
      </c>
      <c r="G51" s="124">
        <f>[7]Payments!$AU$171</f>
        <v>2000</v>
      </c>
    </row>
    <row r="52" spans="2:7" x14ac:dyDescent="0.25">
      <c r="B52" s="19" t="s">
        <v>283</v>
      </c>
      <c r="C52" s="12" t="s">
        <v>284</v>
      </c>
      <c r="D52" s="98">
        <v>2260</v>
      </c>
      <c r="E52" s="28" t="s">
        <v>15</v>
      </c>
      <c r="F52" s="28" t="s">
        <v>16</v>
      </c>
      <c r="G52" s="125">
        <f>[7]Payments!$AU$188</f>
        <v>761.02</v>
      </c>
    </row>
    <row r="53" spans="2:7" x14ac:dyDescent="0.25">
      <c r="B53" s="92" t="s">
        <v>283</v>
      </c>
      <c r="C53" s="115" t="s">
        <v>284</v>
      </c>
      <c r="D53" s="97">
        <v>2261</v>
      </c>
      <c r="E53" s="100" t="s">
        <v>49</v>
      </c>
      <c r="F53" s="100" t="s">
        <v>50</v>
      </c>
      <c r="G53" s="124">
        <f>[7]Payments!$AU$189</f>
        <v>850</v>
      </c>
    </row>
    <row r="54" spans="2:7" x14ac:dyDescent="0.25">
      <c r="B54" s="92" t="s">
        <v>283</v>
      </c>
      <c r="C54" s="115" t="s">
        <v>284</v>
      </c>
      <c r="D54" s="97">
        <v>2263</v>
      </c>
      <c r="E54" s="100" t="s">
        <v>10</v>
      </c>
      <c r="F54" s="100" t="s">
        <v>11</v>
      </c>
      <c r="G54" s="124">
        <f>[7]Payments!$AU$191</f>
        <v>10735.550000000001</v>
      </c>
    </row>
    <row r="55" spans="2:7" x14ac:dyDescent="0.25">
      <c r="B55" s="92" t="s">
        <v>283</v>
      </c>
      <c r="C55" s="115" t="s">
        <v>284</v>
      </c>
      <c r="D55" s="97">
        <v>2265</v>
      </c>
      <c r="E55" s="100" t="s">
        <v>36</v>
      </c>
      <c r="F55" s="100" t="s">
        <v>130</v>
      </c>
      <c r="G55" s="124">
        <f>[7]Payments!$AU$193</f>
        <v>1400</v>
      </c>
    </row>
    <row r="56" spans="2:7" x14ac:dyDescent="0.25">
      <c r="B56" s="19" t="s">
        <v>283</v>
      </c>
      <c r="C56" s="12" t="s">
        <v>284</v>
      </c>
      <c r="D56" s="98">
        <v>2267</v>
      </c>
      <c r="E56" s="28" t="s">
        <v>10</v>
      </c>
      <c r="F56" s="28" t="s">
        <v>11</v>
      </c>
      <c r="G56" s="26">
        <f>[7]Payments!$AU$204</f>
        <v>2657.08</v>
      </c>
    </row>
    <row r="57" spans="2:7" x14ac:dyDescent="0.25">
      <c r="B57" s="92" t="s">
        <v>283</v>
      </c>
      <c r="C57" s="115" t="s">
        <v>284</v>
      </c>
      <c r="D57" s="97">
        <v>2270</v>
      </c>
      <c r="E57" s="100" t="s">
        <v>36</v>
      </c>
      <c r="F57" s="100" t="s">
        <v>285</v>
      </c>
      <c r="G57" s="124">
        <f>[7]Payments!$AU$207</f>
        <v>1050</v>
      </c>
    </row>
    <row r="58" spans="2:7" x14ac:dyDescent="0.25">
      <c r="B58" s="19" t="s">
        <v>283</v>
      </c>
      <c r="C58" s="12" t="s">
        <v>284</v>
      </c>
      <c r="D58" s="98">
        <v>2272</v>
      </c>
      <c r="E58" s="28" t="s">
        <v>15</v>
      </c>
      <c r="F58" s="28" t="s">
        <v>16</v>
      </c>
      <c r="G58" s="124">
        <f>[7]Payments!$AU$209</f>
        <v>912.98</v>
      </c>
    </row>
    <row r="59" spans="2:7" x14ac:dyDescent="0.25">
      <c r="B59" s="92" t="s">
        <v>283</v>
      </c>
      <c r="C59" s="115" t="s">
        <v>284</v>
      </c>
      <c r="D59" s="97">
        <v>2273</v>
      </c>
      <c r="E59" s="100" t="s">
        <v>49</v>
      </c>
      <c r="F59" s="100" t="s">
        <v>50</v>
      </c>
      <c r="G59" s="124">
        <f>[7]Payments!$AU$210</f>
        <v>884.4</v>
      </c>
    </row>
    <row r="60" spans="2:7" x14ac:dyDescent="0.25">
      <c r="B60" s="19" t="s">
        <v>283</v>
      </c>
      <c r="C60" s="12" t="s">
        <v>284</v>
      </c>
      <c r="D60" s="98">
        <v>2276</v>
      </c>
      <c r="E60" s="28" t="s">
        <v>17</v>
      </c>
      <c r="F60" s="28" t="s">
        <v>286</v>
      </c>
      <c r="G60" s="124">
        <f>[7]Payments!$AU$213</f>
        <v>562.5</v>
      </c>
    </row>
    <row r="61" spans="2:7" x14ac:dyDescent="0.25">
      <c r="B61" s="92" t="s">
        <v>283</v>
      </c>
      <c r="C61" s="115" t="s">
        <v>284</v>
      </c>
      <c r="D61" s="97">
        <v>2277</v>
      </c>
      <c r="E61" s="100" t="s">
        <v>81</v>
      </c>
      <c r="F61" s="100" t="s">
        <v>287</v>
      </c>
      <c r="G61" s="124">
        <f>[7]Payments!$AU$214</f>
        <v>5373.33</v>
      </c>
    </row>
    <row r="62" spans="2:7" x14ac:dyDescent="0.25">
      <c r="B62" s="19" t="s">
        <v>283</v>
      </c>
      <c r="C62" s="12" t="s">
        <v>284</v>
      </c>
      <c r="D62" s="98">
        <v>2278</v>
      </c>
      <c r="E62" s="28" t="s">
        <v>288</v>
      </c>
      <c r="F62" s="28" t="s">
        <v>289</v>
      </c>
      <c r="G62" s="124">
        <f>[7]Payments!$AU$215</f>
        <v>7361.4000000000005</v>
      </c>
    </row>
    <row r="63" spans="2:7" x14ac:dyDescent="0.25">
      <c r="B63" s="92" t="s">
        <v>283</v>
      </c>
      <c r="C63" s="115" t="s">
        <v>284</v>
      </c>
      <c r="D63" s="97">
        <v>2279</v>
      </c>
      <c r="E63" s="100" t="s">
        <v>290</v>
      </c>
      <c r="F63" s="100" t="s">
        <v>291</v>
      </c>
      <c r="G63" s="124">
        <f>[7]Payments!$AU$216</f>
        <v>550</v>
      </c>
    </row>
    <row r="64" spans="2:7" x14ac:dyDescent="0.25">
      <c r="B64" s="19" t="s">
        <v>283</v>
      </c>
      <c r="C64" s="12" t="s">
        <v>284</v>
      </c>
      <c r="D64" s="98">
        <v>2282</v>
      </c>
      <c r="E64" s="28" t="s">
        <v>10</v>
      </c>
      <c r="F64" s="28" t="s">
        <v>11</v>
      </c>
      <c r="G64" s="124">
        <f>[7]Payments!$AU$219</f>
        <v>5183</v>
      </c>
    </row>
    <row r="65" spans="2:7" x14ac:dyDescent="0.25">
      <c r="B65" s="92" t="s">
        <v>283</v>
      </c>
      <c r="C65" s="115" t="s">
        <v>284</v>
      </c>
      <c r="D65" s="97">
        <v>2287</v>
      </c>
      <c r="E65" s="100" t="s">
        <v>81</v>
      </c>
      <c r="F65" s="100" t="s">
        <v>287</v>
      </c>
      <c r="G65" s="124">
        <f>[7]Payments!$AU$224</f>
        <v>693.33</v>
      </c>
    </row>
    <row r="66" spans="2:7" x14ac:dyDescent="0.25">
      <c r="B66" s="19" t="s">
        <v>292</v>
      </c>
      <c r="C66" s="12" t="s">
        <v>293</v>
      </c>
      <c r="D66" s="98">
        <v>2290</v>
      </c>
      <c r="E66" s="28" t="s">
        <v>49</v>
      </c>
      <c r="F66" s="28" t="s">
        <v>50</v>
      </c>
      <c r="G66" s="124">
        <f>[7]Payments!$AU$238</f>
        <v>885.45</v>
      </c>
    </row>
    <row r="67" spans="2:7" x14ac:dyDescent="0.25">
      <c r="B67" s="92" t="s">
        <v>292</v>
      </c>
      <c r="C67" s="115" t="s">
        <v>293</v>
      </c>
      <c r="D67" s="97">
        <v>2291</v>
      </c>
      <c r="E67" s="100" t="s">
        <v>15</v>
      </c>
      <c r="F67" s="100" t="s">
        <v>16</v>
      </c>
      <c r="G67" s="124">
        <f>[7]Payments!$AU$239</f>
        <v>732.11</v>
      </c>
    </row>
    <row r="68" spans="2:7" x14ac:dyDescent="0.25">
      <c r="B68" s="19" t="s">
        <v>292</v>
      </c>
      <c r="C68" s="12" t="s">
        <v>293</v>
      </c>
      <c r="D68" s="98">
        <v>2293</v>
      </c>
      <c r="E68" s="28" t="s">
        <v>24</v>
      </c>
      <c r="F68" s="28" t="s">
        <v>21</v>
      </c>
      <c r="G68" s="124">
        <f>[7]Payments!$AU$241</f>
        <v>5000</v>
      </c>
    </row>
    <row r="69" spans="2:7" x14ac:dyDescent="0.25">
      <c r="B69" s="92" t="s">
        <v>292</v>
      </c>
      <c r="C69" s="115" t="s">
        <v>293</v>
      </c>
      <c r="D69" s="97">
        <v>2295</v>
      </c>
      <c r="E69" s="100" t="s">
        <v>294</v>
      </c>
      <c r="F69" s="100" t="s">
        <v>21</v>
      </c>
      <c r="G69" s="124">
        <f>[7]Payments!$AU$243</f>
        <v>900</v>
      </c>
    </row>
    <row r="70" spans="2:7" x14ac:dyDescent="0.25">
      <c r="B70" s="19" t="s">
        <v>292</v>
      </c>
      <c r="C70" s="12" t="s">
        <v>293</v>
      </c>
      <c r="D70" s="98">
        <v>2300</v>
      </c>
      <c r="E70" s="28" t="s">
        <v>91</v>
      </c>
      <c r="F70" s="28" t="s">
        <v>92</v>
      </c>
      <c r="G70" s="124">
        <f>[7]Payments!$AU$248</f>
        <v>500</v>
      </c>
    </row>
    <row r="71" spans="2:7" x14ac:dyDescent="0.25">
      <c r="B71" s="92" t="s">
        <v>292</v>
      </c>
      <c r="C71" s="115" t="s">
        <v>293</v>
      </c>
      <c r="D71" s="97">
        <v>2301</v>
      </c>
      <c r="E71" s="100" t="s">
        <v>56</v>
      </c>
      <c r="F71" s="100" t="s">
        <v>244</v>
      </c>
      <c r="G71" s="124">
        <f>[7]Payments!$AU$249</f>
        <v>1303.2</v>
      </c>
    </row>
    <row r="72" spans="2:7" x14ac:dyDescent="0.25">
      <c r="B72" s="19" t="s">
        <v>298</v>
      </c>
      <c r="C72" s="12" t="s">
        <v>299</v>
      </c>
      <c r="D72" s="98">
        <v>2307</v>
      </c>
      <c r="E72" s="111" t="s">
        <v>220</v>
      </c>
      <c r="F72" s="111" t="s">
        <v>295</v>
      </c>
      <c r="G72" s="124">
        <f>[7]Payments!$AU$265</f>
        <v>600</v>
      </c>
    </row>
    <row r="73" spans="2:7" x14ac:dyDescent="0.25">
      <c r="B73" s="119" t="s">
        <v>298</v>
      </c>
      <c r="C73" s="115" t="s">
        <v>299</v>
      </c>
      <c r="D73" s="97">
        <v>2313</v>
      </c>
      <c r="E73" s="100" t="s">
        <v>49</v>
      </c>
      <c r="F73" s="100" t="s">
        <v>50</v>
      </c>
      <c r="G73" s="124">
        <f>[7]Payments!$AU$271</f>
        <v>872.38</v>
      </c>
    </row>
    <row r="74" spans="2:7" x14ac:dyDescent="0.25">
      <c r="B74" s="19" t="s">
        <v>298</v>
      </c>
      <c r="C74" s="12" t="s">
        <v>299</v>
      </c>
      <c r="D74" s="98">
        <v>2314</v>
      </c>
      <c r="E74" s="28" t="s">
        <v>15</v>
      </c>
      <c r="F74" s="28" t="s">
        <v>16</v>
      </c>
      <c r="G74" s="109">
        <f>[7]Payments!$AU$272</f>
        <v>799.63</v>
      </c>
    </row>
    <row r="75" spans="2:7" x14ac:dyDescent="0.25">
      <c r="B75" s="119" t="s">
        <v>298</v>
      </c>
      <c r="C75" s="115" t="s">
        <v>299</v>
      </c>
      <c r="D75" s="97">
        <v>2322</v>
      </c>
      <c r="E75" s="100" t="s">
        <v>36</v>
      </c>
      <c r="F75" s="100" t="s">
        <v>296</v>
      </c>
      <c r="G75" s="26">
        <f>[7]Payments!$AU$280</f>
        <v>1695</v>
      </c>
    </row>
    <row r="76" spans="2:7" x14ac:dyDescent="0.25">
      <c r="B76" s="19" t="s">
        <v>298</v>
      </c>
      <c r="C76" s="12" t="s">
        <v>299</v>
      </c>
      <c r="D76" s="98">
        <v>2323</v>
      </c>
      <c r="E76" s="28" t="s">
        <v>10</v>
      </c>
      <c r="F76" s="28" t="s">
        <v>297</v>
      </c>
      <c r="G76" s="124">
        <f>[7]Payments!$AU$281</f>
        <v>5713.67</v>
      </c>
    </row>
    <row r="77" spans="2:7" x14ac:dyDescent="0.25">
      <c r="B77" s="92" t="s">
        <v>300</v>
      </c>
      <c r="C77" s="115" t="s">
        <v>301</v>
      </c>
      <c r="D77" s="97">
        <v>2327</v>
      </c>
      <c r="E77" s="100" t="s">
        <v>10</v>
      </c>
      <c r="F77" s="100" t="s">
        <v>11</v>
      </c>
      <c r="G77" s="26">
        <f>[8]Payments!$AU$296</f>
        <v>1222.8800000000001</v>
      </c>
    </row>
    <row r="78" spans="2:7" x14ac:dyDescent="0.25">
      <c r="B78" s="92" t="s">
        <v>300</v>
      </c>
      <c r="C78" s="115" t="s">
        <v>301</v>
      </c>
      <c r="D78" s="97">
        <v>2328</v>
      </c>
      <c r="E78" s="100" t="s">
        <v>302</v>
      </c>
      <c r="F78" s="100" t="s">
        <v>21</v>
      </c>
      <c r="G78" s="26">
        <f>[8]Payments!$AU$297</f>
        <v>1190</v>
      </c>
    </row>
    <row r="79" spans="2:7" x14ac:dyDescent="0.25">
      <c r="B79" s="19" t="s">
        <v>300</v>
      </c>
      <c r="C79" s="12" t="s">
        <v>301</v>
      </c>
      <c r="D79" s="98">
        <v>2332</v>
      </c>
      <c r="E79" s="28" t="s">
        <v>49</v>
      </c>
      <c r="F79" s="28" t="s">
        <v>50</v>
      </c>
      <c r="G79" s="124">
        <f>[8]Payments!$AU$301</f>
        <v>1053.17</v>
      </c>
    </row>
    <row r="80" spans="2:7" x14ac:dyDescent="0.25">
      <c r="B80" s="92" t="s">
        <v>300</v>
      </c>
      <c r="C80" s="115" t="s">
        <v>301</v>
      </c>
      <c r="D80" s="97">
        <v>2333</v>
      </c>
      <c r="E80" s="100" t="s">
        <v>15</v>
      </c>
      <c r="F80" s="100" t="s">
        <v>16</v>
      </c>
      <c r="G80" s="124">
        <f>[8]Payments!$AU$302</f>
        <v>1194.54</v>
      </c>
    </row>
    <row r="81" spans="2:7" x14ac:dyDescent="0.25">
      <c r="B81" s="19" t="s">
        <v>300</v>
      </c>
      <c r="C81" s="12" t="s">
        <v>301</v>
      </c>
      <c r="D81" s="98">
        <v>2337</v>
      </c>
      <c r="E81" s="28" t="s">
        <v>17</v>
      </c>
      <c r="F81" s="28" t="s">
        <v>40</v>
      </c>
      <c r="G81" s="124">
        <f>[8]Payments!$AU$306</f>
        <v>562.5</v>
      </c>
    </row>
    <row r="82" spans="2:7" x14ac:dyDescent="0.25">
      <c r="B82" s="92" t="s">
        <v>300</v>
      </c>
      <c r="C82" s="115" t="s">
        <v>301</v>
      </c>
      <c r="D82" s="97">
        <v>2338</v>
      </c>
      <c r="E82" s="100" t="s">
        <v>26</v>
      </c>
      <c r="F82" s="100" t="s">
        <v>21</v>
      </c>
      <c r="G82" s="124">
        <f>[8]Payments!$AU$307</f>
        <v>500</v>
      </c>
    </row>
    <row r="83" spans="2:7" x14ac:dyDescent="0.25">
      <c r="B83" s="19" t="s">
        <v>300</v>
      </c>
      <c r="C83" s="12" t="s">
        <v>301</v>
      </c>
      <c r="D83" s="98">
        <v>2339</v>
      </c>
      <c r="E83" s="28" t="s">
        <v>303</v>
      </c>
      <c r="F83" s="28" t="s">
        <v>21</v>
      </c>
      <c r="G83" s="124">
        <f>[8]Payments!$AU$308</f>
        <v>770</v>
      </c>
    </row>
    <row r="84" spans="2:7" x14ac:dyDescent="0.25">
      <c r="B84" s="92" t="s">
        <v>300</v>
      </c>
      <c r="C84" s="115" t="s">
        <v>301</v>
      </c>
      <c r="D84" s="97">
        <v>2341</v>
      </c>
      <c r="E84" s="100" t="s">
        <v>304</v>
      </c>
      <c r="F84" s="100" t="s">
        <v>21</v>
      </c>
      <c r="G84" s="124">
        <f>[8]Payments!$AU$310</f>
        <v>550</v>
      </c>
    </row>
    <row r="85" spans="2:7" x14ac:dyDescent="0.25">
      <c r="B85" s="19" t="s">
        <v>300</v>
      </c>
      <c r="C85" s="12" t="s">
        <v>301</v>
      </c>
      <c r="D85" s="98">
        <v>2342</v>
      </c>
      <c r="E85" s="28" t="s">
        <v>305</v>
      </c>
      <c r="F85" s="28" t="s">
        <v>21</v>
      </c>
      <c r="G85" s="124">
        <f>[8]Payments!$AU$311</f>
        <v>1320</v>
      </c>
    </row>
    <row r="86" spans="2:7" x14ac:dyDescent="0.25">
      <c r="B86" s="92" t="s">
        <v>300</v>
      </c>
      <c r="C86" s="115" t="s">
        <v>301</v>
      </c>
      <c r="D86" s="97">
        <v>2343</v>
      </c>
      <c r="E86" s="100" t="s">
        <v>306</v>
      </c>
      <c r="F86" s="100" t="s">
        <v>21</v>
      </c>
      <c r="G86" s="124">
        <f>[8]Payments!$AU$312</f>
        <v>550</v>
      </c>
    </row>
    <row r="87" spans="2:7" x14ac:dyDescent="0.25">
      <c r="B87" s="19" t="s">
        <v>300</v>
      </c>
      <c r="C87" s="12" t="s">
        <v>301</v>
      </c>
      <c r="D87" s="98">
        <v>2345</v>
      </c>
      <c r="E87" s="28" t="s">
        <v>36</v>
      </c>
      <c r="F87" s="28" t="s">
        <v>307</v>
      </c>
      <c r="G87" s="124">
        <f>[8]Payments!$AU$328</f>
        <v>3580</v>
      </c>
    </row>
    <row r="88" spans="2:7" x14ac:dyDescent="0.25">
      <c r="B88" s="92" t="s">
        <v>300</v>
      </c>
      <c r="C88" s="115" t="s">
        <v>301</v>
      </c>
      <c r="D88" s="97">
        <v>2348</v>
      </c>
      <c r="E88" s="100" t="s">
        <v>254</v>
      </c>
      <c r="F88" s="100" t="s">
        <v>308</v>
      </c>
      <c r="G88" s="124">
        <f>[8]Payments!$AU$331</f>
        <v>9427.1299999999992</v>
      </c>
    </row>
    <row r="89" spans="2:7" x14ac:dyDescent="0.25">
      <c r="B89" s="19" t="s">
        <v>300</v>
      </c>
      <c r="C89" s="12" t="s">
        <v>301</v>
      </c>
      <c r="D89" s="98">
        <v>2350</v>
      </c>
      <c r="E89" s="28" t="s">
        <v>36</v>
      </c>
      <c r="F89" s="28" t="s">
        <v>309</v>
      </c>
      <c r="G89" s="124">
        <f>[8]Payments!$AU$333</f>
        <v>770</v>
      </c>
    </row>
    <row r="90" spans="2:7" x14ac:dyDescent="0.25">
      <c r="B90" s="92" t="s">
        <v>300</v>
      </c>
      <c r="C90" s="115" t="s">
        <v>301</v>
      </c>
      <c r="D90" s="97">
        <v>2352</v>
      </c>
      <c r="E90" s="100" t="s">
        <v>10</v>
      </c>
      <c r="F90" s="100" t="s">
        <v>310</v>
      </c>
      <c r="G90" s="124">
        <f>[8]Payments!$AU$335</f>
        <v>4257.83</v>
      </c>
    </row>
    <row r="91" spans="2:7" x14ac:dyDescent="0.25">
      <c r="B91" s="19" t="s">
        <v>300</v>
      </c>
      <c r="C91" s="12" t="s">
        <v>301</v>
      </c>
      <c r="D91" s="98">
        <v>2353</v>
      </c>
      <c r="E91" s="28" t="s">
        <v>49</v>
      </c>
      <c r="F91" s="28" t="s">
        <v>50</v>
      </c>
      <c r="G91" s="124">
        <f>[8]Payments!$AU$336</f>
        <v>872.38</v>
      </c>
    </row>
    <row r="92" spans="2:7" x14ac:dyDescent="0.25">
      <c r="B92" s="92" t="s">
        <v>300</v>
      </c>
      <c r="C92" s="115" t="s">
        <v>301</v>
      </c>
      <c r="D92" s="97">
        <v>2354</v>
      </c>
      <c r="E92" s="100" t="s">
        <v>15</v>
      </c>
      <c r="F92" s="100" t="s">
        <v>16</v>
      </c>
      <c r="G92" s="124">
        <f>[8]Payments!$AU$337</f>
        <v>799.63</v>
      </c>
    </row>
    <row r="93" spans="2:7" x14ac:dyDescent="0.25">
      <c r="B93" s="19" t="s">
        <v>311</v>
      </c>
      <c r="C93" s="12" t="s">
        <v>312</v>
      </c>
      <c r="D93" s="98">
        <v>2361</v>
      </c>
      <c r="E93" s="28" t="s">
        <v>36</v>
      </c>
      <c r="F93" s="28" t="s">
        <v>95</v>
      </c>
      <c r="G93" s="124">
        <f>[8]Payments!$AU$356</f>
        <v>2250</v>
      </c>
    </row>
    <row r="94" spans="2:7" x14ac:dyDescent="0.25">
      <c r="B94" s="92" t="s">
        <v>311</v>
      </c>
      <c r="C94" s="115" t="s">
        <v>312</v>
      </c>
      <c r="D94" s="97">
        <v>2363</v>
      </c>
      <c r="E94" s="100" t="s">
        <v>288</v>
      </c>
      <c r="F94" s="100" t="s">
        <v>313</v>
      </c>
      <c r="G94" s="124">
        <f>[8]Payments!$AU$358</f>
        <v>756.53</v>
      </c>
    </row>
    <row r="95" spans="2:7" x14ac:dyDescent="0.25">
      <c r="B95" s="19" t="s">
        <v>311</v>
      </c>
      <c r="C95" s="12" t="s">
        <v>312</v>
      </c>
      <c r="D95" s="98">
        <v>2366</v>
      </c>
      <c r="E95" s="28" t="s">
        <v>49</v>
      </c>
      <c r="F95" s="28" t="s">
        <v>50</v>
      </c>
      <c r="G95" s="124">
        <f>[8]Payments!$AU$361</f>
        <v>775.44</v>
      </c>
    </row>
    <row r="96" spans="2:7" x14ac:dyDescent="0.25">
      <c r="B96" s="92" t="s">
        <v>311</v>
      </c>
      <c r="C96" s="115" t="s">
        <v>312</v>
      </c>
      <c r="D96" s="97">
        <v>2367</v>
      </c>
      <c r="E96" s="100" t="s">
        <v>15</v>
      </c>
      <c r="F96" s="100" t="s">
        <v>16</v>
      </c>
      <c r="G96" s="124">
        <f>[8]Payments!$AU$362</f>
        <v>732.31</v>
      </c>
    </row>
    <row r="97" spans="2:7" x14ac:dyDescent="0.25">
      <c r="B97" s="19" t="s">
        <v>311</v>
      </c>
      <c r="C97" s="12" t="s">
        <v>312</v>
      </c>
      <c r="D97" s="98">
        <v>2370</v>
      </c>
      <c r="E97" s="28" t="s">
        <v>36</v>
      </c>
      <c r="F97" s="28" t="s">
        <v>130</v>
      </c>
      <c r="G97" s="124">
        <f>[8]Payments!$AU$365</f>
        <v>1575</v>
      </c>
    </row>
    <row r="98" spans="2:7" x14ac:dyDescent="0.25">
      <c r="B98" s="92" t="s">
        <v>311</v>
      </c>
      <c r="C98" s="115" t="s">
        <v>312</v>
      </c>
      <c r="D98" s="97">
        <v>2371</v>
      </c>
      <c r="E98" s="100" t="s">
        <v>314</v>
      </c>
      <c r="F98" s="100" t="s">
        <v>21</v>
      </c>
      <c r="G98" s="124">
        <f>[8]Payments!$AU$366</f>
        <v>2000</v>
      </c>
    </row>
    <row r="99" spans="2:7" x14ac:dyDescent="0.25">
      <c r="B99" s="92" t="s">
        <v>311</v>
      </c>
      <c r="C99" s="12" t="s">
        <v>312</v>
      </c>
      <c r="D99" s="97">
        <v>2372</v>
      </c>
      <c r="E99" s="100" t="s">
        <v>105</v>
      </c>
      <c r="F99" s="100" t="s">
        <v>315</v>
      </c>
      <c r="G99" s="124">
        <f>[8]Payments!$AU$367</f>
        <v>3014.53</v>
      </c>
    </row>
    <row r="100" spans="2:7" ht="15.75" thickBot="1" x14ac:dyDescent="0.3">
      <c r="B100" s="118"/>
      <c r="C100" s="118"/>
      <c r="D100" s="107"/>
      <c r="E100" s="108"/>
      <c r="F100" s="108"/>
      <c r="G100" s="126"/>
    </row>
    <row r="101" spans="2:7" x14ac:dyDescent="0.25">
      <c r="B101" s="68"/>
      <c r="C101" s="68"/>
      <c r="D101" s="68"/>
      <c r="E101" s="68"/>
      <c r="F101" s="68"/>
      <c r="G101" s="91"/>
    </row>
    <row r="102" spans="2:7" x14ac:dyDescent="0.25">
      <c r="B102" s="68"/>
      <c r="C102" s="68"/>
      <c r="D102" s="68"/>
      <c r="E102" s="68"/>
      <c r="F102" s="68"/>
      <c r="G102" s="91"/>
    </row>
    <row r="103" spans="2:7" x14ac:dyDescent="0.25">
      <c r="B103" s="68"/>
      <c r="C103" s="68"/>
      <c r="D103" s="68"/>
      <c r="E103" s="68"/>
      <c r="F103" s="68"/>
      <c r="G103" s="91"/>
    </row>
    <row r="104" spans="2:7" x14ac:dyDescent="0.25">
      <c r="B104" s="68"/>
      <c r="C104" s="68"/>
      <c r="D104" s="68"/>
      <c r="E104" s="68"/>
      <c r="F104" s="68"/>
      <c r="G104" s="91"/>
    </row>
    <row r="105" spans="2:7" x14ac:dyDescent="0.25">
      <c r="B105" s="68"/>
      <c r="C105" s="68"/>
      <c r="D105" s="68"/>
      <c r="E105" s="68"/>
      <c r="F105" s="68"/>
      <c r="G105" s="91"/>
    </row>
    <row r="106" spans="2:7" x14ac:dyDescent="0.25">
      <c r="B106" s="68"/>
      <c r="C106" s="68"/>
      <c r="D106" s="68"/>
      <c r="E106" s="68"/>
      <c r="F106" s="68"/>
      <c r="G106" s="91"/>
    </row>
    <row r="107" spans="2:7" x14ac:dyDescent="0.25">
      <c r="B107" s="68"/>
      <c r="C107" s="68"/>
      <c r="D107" s="68"/>
      <c r="E107" s="68"/>
      <c r="F107" s="68"/>
      <c r="G107" s="91"/>
    </row>
    <row r="108" spans="2:7" x14ac:dyDescent="0.25">
      <c r="B108" s="68"/>
      <c r="C108" s="68"/>
      <c r="D108" s="68"/>
      <c r="E108" s="68"/>
      <c r="F108" s="68"/>
      <c r="G108" s="91"/>
    </row>
    <row r="109" spans="2:7" x14ac:dyDescent="0.25">
      <c r="B109" s="68"/>
      <c r="C109" s="68"/>
      <c r="D109" s="68"/>
      <c r="E109" s="68"/>
      <c r="F109" s="68"/>
      <c r="G109" s="91"/>
    </row>
    <row r="110" spans="2:7" x14ac:dyDescent="0.25">
      <c r="B110" s="68"/>
      <c r="C110" s="68"/>
      <c r="D110" s="68"/>
      <c r="E110" s="68"/>
      <c r="F110" s="68"/>
      <c r="G110" s="91"/>
    </row>
    <row r="111" spans="2:7" x14ac:dyDescent="0.25">
      <c r="B111" s="68"/>
      <c r="C111" s="68"/>
      <c r="D111" s="68"/>
      <c r="E111" s="68"/>
      <c r="F111" s="68"/>
      <c r="G111" s="91"/>
    </row>
    <row r="112" spans="2:7" x14ac:dyDescent="0.25">
      <c r="B112" s="68"/>
      <c r="C112" s="68"/>
      <c r="D112" s="68"/>
      <c r="E112" s="68"/>
      <c r="F112" s="68"/>
      <c r="G112" s="68"/>
    </row>
    <row r="113" spans="2:7" x14ac:dyDescent="0.25">
      <c r="B113" s="68"/>
      <c r="C113" s="68"/>
      <c r="D113" s="68"/>
      <c r="E113" s="68"/>
      <c r="F113" s="68"/>
      <c r="G113" s="68"/>
    </row>
    <row r="114" spans="2:7" x14ac:dyDescent="0.25">
      <c r="B114" s="68"/>
      <c r="C114" s="68"/>
      <c r="D114" s="68"/>
      <c r="E114" s="68"/>
      <c r="F114" s="68"/>
      <c r="G114" s="68"/>
    </row>
    <row r="115" spans="2:7" x14ac:dyDescent="0.25">
      <c r="B115" s="68"/>
      <c r="C115" s="68"/>
      <c r="D115" s="68"/>
      <c r="E115" s="68"/>
      <c r="F115" s="68"/>
      <c r="G115" s="68"/>
    </row>
    <row r="116" spans="2:7" x14ac:dyDescent="0.25">
      <c r="B116" s="68"/>
      <c r="C116" s="68"/>
      <c r="D116" s="68"/>
      <c r="E116" s="68"/>
      <c r="F116" s="68"/>
      <c r="G116" s="68"/>
    </row>
    <row r="117" spans="2:7" x14ac:dyDescent="0.25">
      <c r="B117" s="68"/>
      <c r="C117" s="68"/>
      <c r="D117" s="68"/>
      <c r="E117" s="68"/>
      <c r="F117" s="68"/>
      <c r="G117" s="68"/>
    </row>
    <row r="118" spans="2:7" x14ac:dyDescent="0.25">
      <c r="B118" s="68"/>
      <c r="C118" s="68"/>
      <c r="D118" s="68"/>
      <c r="E118" s="68"/>
      <c r="F118" s="68"/>
      <c r="G118" s="68"/>
    </row>
    <row r="119" spans="2:7" x14ac:dyDescent="0.25">
      <c r="B119" s="68"/>
      <c r="C119" s="68"/>
      <c r="D119" s="68"/>
      <c r="E119" s="68"/>
      <c r="F119" s="68"/>
      <c r="G119" s="68"/>
    </row>
    <row r="120" spans="2:7" x14ac:dyDescent="0.25">
      <c r="B120" s="68"/>
      <c r="C120" s="68"/>
      <c r="D120" s="68"/>
      <c r="E120" s="68"/>
      <c r="F120" s="68"/>
      <c r="G120" s="68"/>
    </row>
    <row r="121" spans="2:7" x14ac:dyDescent="0.25">
      <c r="B121" s="68"/>
      <c r="C121" s="68"/>
      <c r="D121" s="68"/>
      <c r="E121" s="68"/>
      <c r="F121" s="68"/>
      <c r="G121" s="68"/>
    </row>
    <row r="122" spans="2:7" x14ac:dyDescent="0.25">
      <c r="B122" s="68"/>
      <c r="C122" s="68"/>
      <c r="D122" s="68"/>
      <c r="E122" s="68"/>
      <c r="F122" s="68"/>
      <c r="G122" s="68"/>
    </row>
    <row r="123" spans="2:7" x14ac:dyDescent="0.25">
      <c r="B123" s="68"/>
      <c r="C123" s="68"/>
      <c r="D123" s="68"/>
      <c r="E123" s="68"/>
      <c r="F123" s="68"/>
      <c r="G123" s="68"/>
    </row>
    <row r="124" spans="2:7" x14ac:dyDescent="0.25">
      <c r="B124" s="68"/>
      <c r="C124" s="68"/>
      <c r="D124" s="68"/>
      <c r="E124" s="68"/>
      <c r="F124" s="68"/>
      <c r="G124" s="68"/>
    </row>
    <row r="125" spans="2:7" x14ac:dyDescent="0.25">
      <c r="B125" s="68"/>
      <c r="C125" s="68"/>
      <c r="D125" s="68"/>
      <c r="E125" s="68"/>
      <c r="F125" s="68"/>
      <c r="G125" s="68"/>
    </row>
    <row r="126" spans="2:7" x14ac:dyDescent="0.25">
      <c r="B126" s="68"/>
      <c r="C126" s="68"/>
      <c r="D126" s="68"/>
      <c r="E126" s="68"/>
      <c r="F126" s="68"/>
      <c r="G126" s="68"/>
    </row>
    <row r="127" spans="2:7" x14ac:dyDescent="0.25">
      <c r="B127" s="68"/>
      <c r="C127" s="68"/>
      <c r="D127" s="68"/>
      <c r="E127" s="68"/>
      <c r="F127" s="68"/>
      <c r="G127" s="68"/>
    </row>
    <row r="128" spans="2:7" x14ac:dyDescent="0.25">
      <c r="B128" s="68"/>
      <c r="C128" s="68"/>
      <c r="D128" s="68"/>
      <c r="E128" s="68"/>
      <c r="F128" s="68"/>
      <c r="G128" s="68"/>
    </row>
    <row r="129" spans="2:7" x14ac:dyDescent="0.25">
      <c r="B129" s="68"/>
      <c r="C129" s="68"/>
      <c r="D129" s="68"/>
      <c r="E129" s="68"/>
      <c r="F129" s="68"/>
      <c r="G129" s="68"/>
    </row>
    <row r="130" spans="2:7" x14ac:dyDescent="0.25">
      <c r="B130" s="68"/>
      <c r="C130" s="68"/>
      <c r="D130" s="68"/>
      <c r="E130" s="68"/>
      <c r="F130" s="68"/>
      <c r="G130" s="68"/>
    </row>
    <row r="131" spans="2:7" x14ac:dyDescent="0.25">
      <c r="B131" s="68"/>
      <c r="C131" s="68"/>
      <c r="D131" s="68"/>
      <c r="E131" s="68"/>
      <c r="F131" s="68"/>
      <c r="G131" s="68"/>
    </row>
    <row r="132" spans="2:7" x14ac:dyDescent="0.25">
      <c r="B132" s="68"/>
      <c r="C132" s="68"/>
      <c r="D132" s="68"/>
      <c r="E132" s="68"/>
      <c r="F132" s="68"/>
      <c r="G132" s="68"/>
    </row>
    <row r="133" spans="2:7" x14ac:dyDescent="0.25">
      <c r="B133" s="68"/>
      <c r="C133" s="68"/>
      <c r="D133" s="68"/>
      <c r="E133" s="68"/>
      <c r="F133" s="68"/>
      <c r="G133" s="68"/>
    </row>
    <row r="134" spans="2:7" x14ac:dyDescent="0.25">
      <c r="B134" s="68"/>
      <c r="C134" s="68"/>
      <c r="D134" s="68"/>
      <c r="E134" s="68"/>
      <c r="F134" s="68"/>
      <c r="G134" s="68"/>
    </row>
    <row r="135" spans="2:7" x14ac:dyDescent="0.25">
      <c r="B135" s="68"/>
      <c r="C135" s="68"/>
      <c r="D135" s="68"/>
      <c r="E135" s="68"/>
      <c r="F135" s="68"/>
      <c r="G135" s="68"/>
    </row>
    <row r="136" spans="2:7" x14ac:dyDescent="0.25">
      <c r="B136" s="68"/>
      <c r="C136" s="68"/>
      <c r="D136" s="68"/>
      <c r="E136" s="68"/>
      <c r="F136" s="68"/>
      <c r="G136" s="68"/>
    </row>
    <row r="137" spans="2:7" x14ac:dyDescent="0.25">
      <c r="B137" s="68"/>
      <c r="C137" s="68"/>
      <c r="D137" s="68"/>
      <c r="E137" s="68"/>
      <c r="F137" s="68"/>
      <c r="G137" s="68"/>
    </row>
    <row r="138" spans="2:7" x14ac:dyDescent="0.25">
      <c r="B138" s="68"/>
      <c r="C138" s="68"/>
      <c r="D138" s="68"/>
      <c r="E138" s="68"/>
      <c r="F138" s="68"/>
      <c r="G138" s="68"/>
    </row>
    <row r="139" spans="2:7" x14ac:dyDescent="0.25">
      <c r="B139" s="68"/>
      <c r="C139" s="68"/>
      <c r="D139" s="68"/>
      <c r="E139" s="68"/>
      <c r="F139" s="68"/>
      <c r="G139" s="68"/>
    </row>
    <row r="140" spans="2:7" x14ac:dyDescent="0.25">
      <c r="B140" s="68"/>
      <c r="C140" s="68"/>
      <c r="D140" s="68"/>
      <c r="E140" s="68"/>
      <c r="F140" s="68"/>
      <c r="G140" s="68"/>
    </row>
    <row r="141" spans="2:7" x14ac:dyDescent="0.25">
      <c r="B141" s="68"/>
      <c r="C141" s="68"/>
      <c r="D141" s="68"/>
      <c r="E141" s="68"/>
      <c r="F141" s="68"/>
      <c r="G141" s="68"/>
    </row>
    <row r="142" spans="2:7" x14ac:dyDescent="0.25">
      <c r="B142" s="68"/>
      <c r="C142" s="68"/>
      <c r="D142" s="68"/>
      <c r="E142" s="68"/>
      <c r="F142" s="68"/>
      <c r="G142" s="68"/>
    </row>
    <row r="143" spans="2:7" x14ac:dyDescent="0.25">
      <c r="B143" s="68"/>
      <c r="C143" s="68"/>
      <c r="D143" s="68"/>
      <c r="E143" s="68"/>
      <c r="F143" s="68"/>
      <c r="G143" s="68"/>
    </row>
    <row r="144" spans="2:7" x14ac:dyDescent="0.25">
      <c r="B144" s="68"/>
      <c r="C144" s="68"/>
      <c r="D144" s="68"/>
      <c r="E144" s="68"/>
      <c r="F144" s="68"/>
      <c r="G144" s="68"/>
    </row>
    <row r="145" spans="2:7" x14ac:dyDescent="0.25">
      <c r="B145" s="68"/>
      <c r="C145" s="68"/>
      <c r="D145" s="68"/>
      <c r="E145" s="68"/>
      <c r="F145" s="68"/>
      <c r="G145" s="68"/>
    </row>
    <row r="146" spans="2:7" x14ac:dyDescent="0.25">
      <c r="B146" s="68"/>
      <c r="C146" s="68"/>
      <c r="D146" s="68"/>
      <c r="E146" s="68"/>
      <c r="F146" s="68"/>
      <c r="G146" s="68"/>
    </row>
    <row r="147" spans="2:7" x14ac:dyDescent="0.25">
      <c r="B147" s="68"/>
      <c r="C147" s="68"/>
      <c r="D147" s="68"/>
      <c r="E147" s="68"/>
      <c r="F147" s="68"/>
      <c r="G147" s="68"/>
    </row>
    <row r="148" spans="2:7" x14ac:dyDescent="0.25">
      <c r="B148" s="68"/>
      <c r="C148" s="68"/>
      <c r="D148" s="68"/>
      <c r="E148" s="68"/>
      <c r="F148" s="68"/>
      <c r="G148" s="68"/>
    </row>
    <row r="149" spans="2:7" x14ac:dyDescent="0.25">
      <c r="B149" s="68"/>
      <c r="C149" s="68"/>
      <c r="D149" s="68"/>
      <c r="E149" s="68"/>
      <c r="F149" s="68"/>
      <c r="G149" s="68"/>
    </row>
    <row r="150" spans="2:7" x14ac:dyDescent="0.25">
      <c r="B150" s="68"/>
      <c r="C150" s="68"/>
      <c r="D150" s="68"/>
      <c r="E150" s="68"/>
      <c r="F150" s="68"/>
      <c r="G150" s="68"/>
    </row>
    <row r="151" spans="2:7" x14ac:dyDescent="0.25">
      <c r="B151" s="68"/>
      <c r="C151" s="68"/>
      <c r="D151" s="68"/>
      <c r="E151" s="68"/>
      <c r="F151" s="68"/>
      <c r="G151" s="68"/>
    </row>
    <row r="152" spans="2:7" x14ac:dyDescent="0.25">
      <c r="B152" s="68"/>
      <c r="C152" s="68"/>
      <c r="D152" s="68"/>
      <c r="E152" s="68"/>
      <c r="F152" s="68"/>
      <c r="G152" s="68"/>
    </row>
    <row r="153" spans="2:7" x14ac:dyDescent="0.25">
      <c r="B153" s="68"/>
      <c r="C153" s="68"/>
      <c r="D153" s="68"/>
      <c r="E153" s="68"/>
      <c r="F153" s="68"/>
      <c r="G153" s="68"/>
    </row>
    <row r="154" spans="2:7" x14ac:dyDescent="0.25">
      <c r="B154" s="68"/>
      <c r="C154" s="68"/>
      <c r="D154" s="68"/>
      <c r="E154" s="68"/>
      <c r="F154" s="68"/>
      <c r="G154" s="68"/>
    </row>
    <row r="155" spans="2:7" x14ac:dyDescent="0.25">
      <c r="B155" s="68"/>
      <c r="C155" s="68"/>
      <c r="D155" s="68"/>
      <c r="E155" s="68"/>
      <c r="F155" s="68"/>
      <c r="G155" s="68"/>
    </row>
    <row r="156" spans="2:7" x14ac:dyDescent="0.25">
      <c r="B156" s="68"/>
      <c r="C156" s="68"/>
      <c r="D156" s="68"/>
      <c r="E156" s="68"/>
      <c r="F156" s="68"/>
      <c r="G156" s="68"/>
    </row>
    <row r="157" spans="2:7" x14ac:dyDescent="0.25">
      <c r="B157" s="68"/>
      <c r="C157" s="68"/>
      <c r="D157" s="68"/>
      <c r="E157" s="68"/>
      <c r="F157" s="68"/>
      <c r="G157" s="68"/>
    </row>
    <row r="158" spans="2:7" x14ac:dyDescent="0.25">
      <c r="B158" s="68"/>
      <c r="C158" s="68"/>
      <c r="D158" s="68"/>
      <c r="E158" s="68"/>
      <c r="F158" s="68"/>
      <c r="G158" s="68"/>
    </row>
    <row r="159" spans="2:7" x14ac:dyDescent="0.25">
      <c r="B159" s="68"/>
      <c r="C159" s="68"/>
      <c r="D159" s="68"/>
      <c r="E159" s="68"/>
      <c r="F159" s="68"/>
      <c r="G159" s="68"/>
    </row>
    <row r="160" spans="2:7" x14ac:dyDescent="0.25">
      <c r="B160" s="68"/>
      <c r="C160" s="68"/>
      <c r="D160" s="68"/>
      <c r="E160" s="68"/>
      <c r="F160" s="68"/>
      <c r="G160" s="68"/>
    </row>
    <row r="161" spans="2:7" x14ac:dyDescent="0.25">
      <c r="B161" s="68"/>
      <c r="C161" s="68"/>
      <c r="D161" s="68"/>
      <c r="E161" s="68"/>
      <c r="F161" s="68"/>
      <c r="G161" s="68"/>
    </row>
    <row r="162" spans="2:7" x14ac:dyDescent="0.25">
      <c r="B162" s="68"/>
      <c r="C162" s="68"/>
      <c r="D162" s="68"/>
      <c r="E162" s="68"/>
      <c r="F162" s="68"/>
      <c r="G162" s="68"/>
    </row>
    <row r="163" spans="2:7" x14ac:dyDescent="0.25">
      <c r="B163" s="68"/>
      <c r="C163" s="68"/>
      <c r="D163" s="68"/>
      <c r="E163" s="68"/>
      <c r="F163" s="68"/>
      <c r="G163" s="68"/>
    </row>
    <row r="164" spans="2:7" x14ac:dyDescent="0.25">
      <c r="B164" s="68"/>
      <c r="C164" s="68"/>
      <c r="D164" s="68"/>
      <c r="E164" s="68"/>
      <c r="F164" s="68"/>
      <c r="G164" s="68"/>
    </row>
    <row r="165" spans="2:7" x14ac:dyDescent="0.25">
      <c r="B165" s="68"/>
      <c r="C165" s="68"/>
      <c r="D165" s="68"/>
      <c r="E165" s="68"/>
      <c r="F165" s="68"/>
      <c r="G165" s="68"/>
    </row>
    <row r="166" spans="2:7" x14ac:dyDescent="0.25">
      <c r="B166" s="68"/>
      <c r="C166" s="68"/>
      <c r="D166" s="68"/>
      <c r="E166" s="68"/>
      <c r="F166" s="68"/>
      <c r="G166" s="68"/>
    </row>
    <row r="167" spans="2:7" x14ac:dyDescent="0.25">
      <c r="B167" s="68"/>
      <c r="C167" s="68"/>
      <c r="D167" s="68"/>
      <c r="E167" s="68"/>
      <c r="F167" s="68"/>
      <c r="G167" s="68"/>
    </row>
    <row r="168" spans="2:7" x14ac:dyDescent="0.25">
      <c r="B168" s="68"/>
      <c r="C168" s="68"/>
      <c r="D168" s="68"/>
      <c r="E168" s="68"/>
      <c r="F168" s="68"/>
      <c r="G168" s="68"/>
    </row>
    <row r="169" spans="2:7" x14ac:dyDescent="0.25">
      <c r="B169" s="68"/>
      <c r="C169" s="68"/>
      <c r="D169" s="68"/>
      <c r="E169" s="68"/>
      <c r="F169" s="68"/>
      <c r="G169" s="68"/>
    </row>
    <row r="170" spans="2:7" x14ac:dyDescent="0.25">
      <c r="B170" s="68"/>
      <c r="C170" s="68"/>
      <c r="D170" s="68"/>
      <c r="E170" s="68"/>
      <c r="F170" s="68"/>
      <c r="G170" s="68"/>
    </row>
    <row r="171" spans="2:7" x14ac:dyDescent="0.25">
      <c r="B171" s="68"/>
      <c r="C171" s="68"/>
      <c r="D171" s="68"/>
      <c r="E171" s="68"/>
      <c r="F171" s="68"/>
      <c r="G171" s="68"/>
    </row>
    <row r="172" spans="2:7" x14ac:dyDescent="0.25">
      <c r="B172" s="68"/>
      <c r="C172" s="68"/>
      <c r="D172" s="68"/>
      <c r="E172" s="68"/>
      <c r="F172" s="68"/>
      <c r="G172" s="68"/>
    </row>
    <row r="173" spans="2:7" x14ac:dyDescent="0.25">
      <c r="B173" s="68"/>
      <c r="C173" s="68"/>
      <c r="D173" s="68"/>
      <c r="E173" s="68"/>
      <c r="F173" s="68"/>
      <c r="G173" s="68"/>
    </row>
    <row r="174" spans="2:7" x14ac:dyDescent="0.25">
      <c r="B174" s="68"/>
      <c r="C174" s="68"/>
      <c r="D174" s="68"/>
      <c r="E174" s="68"/>
      <c r="F174" s="68"/>
      <c r="G174" s="68"/>
    </row>
    <row r="175" spans="2:7" x14ac:dyDescent="0.25">
      <c r="B175" s="68"/>
      <c r="C175" s="68"/>
      <c r="D175" s="68"/>
      <c r="E175" s="68"/>
      <c r="F175" s="68"/>
      <c r="G175" s="68"/>
    </row>
    <row r="176" spans="2:7" x14ac:dyDescent="0.25">
      <c r="B176" s="68"/>
      <c r="C176" s="68"/>
      <c r="D176" s="68"/>
      <c r="E176" s="68"/>
      <c r="F176" s="68"/>
      <c r="G176" s="68"/>
    </row>
    <row r="177" spans="2:7" x14ac:dyDescent="0.25">
      <c r="B177" s="68"/>
      <c r="C177" s="68"/>
      <c r="D177" s="68"/>
      <c r="E177" s="68"/>
      <c r="F177" s="68"/>
      <c r="G177" s="68"/>
    </row>
    <row r="178" spans="2:7" x14ac:dyDescent="0.25">
      <c r="B178" s="68"/>
      <c r="C178" s="68"/>
      <c r="D178" s="68"/>
      <c r="E178" s="68"/>
      <c r="F178" s="68"/>
      <c r="G178" s="68"/>
    </row>
    <row r="179" spans="2:7" x14ac:dyDescent="0.25">
      <c r="B179" s="68"/>
      <c r="C179" s="68"/>
      <c r="D179" s="68"/>
      <c r="E179" s="68"/>
      <c r="F179" s="68"/>
      <c r="G179" s="68"/>
    </row>
    <row r="180" spans="2:7" x14ac:dyDescent="0.25">
      <c r="B180" s="68"/>
      <c r="C180" s="68"/>
      <c r="D180" s="68"/>
      <c r="E180" s="68"/>
      <c r="F180" s="68"/>
      <c r="G180" s="68"/>
    </row>
    <row r="181" spans="2:7" x14ac:dyDescent="0.25">
      <c r="B181" s="68"/>
      <c r="C181" s="68"/>
      <c r="D181" s="68"/>
      <c r="E181" s="68"/>
      <c r="F181" s="68"/>
      <c r="G181" s="68"/>
    </row>
    <row r="182" spans="2:7" x14ac:dyDescent="0.25">
      <c r="B182" s="68"/>
      <c r="C182" s="68"/>
      <c r="D182" s="68"/>
      <c r="E182" s="68"/>
      <c r="F182" s="68"/>
      <c r="G182" s="68"/>
    </row>
    <row r="183" spans="2:7" x14ac:dyDescent="0.25">
      <c r="B183" s="68"/>
      <c r="C183" s="68"/>
      <c r="D183" s="68"/>
      <c r="E183" s="68"/>
      <c r="F183" s="68"/>
      <c r="G183" s="68"/>
    </row>
    <row r="184" spans="2:7" x14ac:dyDescent="0.25">
      <c r="B184" s="68"/>
      <c r="C184" s="68"/>
      <c r="D184" s="68"/>
      <c r="E184" s="68"/>
      <c r="F184" s="68"/>
      <c r="G184" s="68"/>
    </row>
    <row r="185" spans="2:7" x14ac:dyDescent="0.25">
      <c r="B185" s="68"/>
      <c r="C185" s="68"/>
      <c r="D185" s="68"/>
      <c r="E185" s="68"/>
      <c r="F185" s="68"/>
      <c r="G185" s="68"/>
    </row>
    <row r="186" spans="2:7" x14ac:dyDescent="0.25">
      <c r="B186" s="68"/>
      <c r="C186" s="68"/>
      <c r="D186" s="68"/>
      <c r="E186" s="68"/>
      <c r="F186" s="68"/>
      <c r="G186" s="68"/>
    </row>
    <row r="187" spans="2:7" x14ac:dyDescent="0.25">
      <c r="B187" s="68"/>
      <c r="C187" s="68"/>
      <c r="D187" s="68"/>
      <c r="E187" s="68"/>
      <c r="F187" s="68"/>
      <c r="G187" s="68"/>
    </row>
    <row r="188" spans="2:7" x14ac:dyDescent="0.25">
      <c r="B188" s="68"/>
      <c r="C188" s="68"/>
      <c r="D188" s="68"/>
      <c r="E188" s="68"/>
      <c r="F188" s="68"/>
      <c r="G188" s="68"/>
    </row>
    <row r="189" spans="2:7" x14ac:dyDescent="0.25">
      <c r="B189" s="68"/>
      <c r="C189" s="68"/>
      <c r="D189" s="68"/>
      <c r="E189" s="68"/>
      <c r="F189" s="68"/>
      <c r="G189" s="68"/>
    </row>
    <row r="190" spans="2:7" x14ac:dyDescent="0.25">
      <c r="B190" s="68"/>
      <c r="C190" s="68"/>
      <c r="D190" s="68"/>
      <c r="E190" s="68"/>
      <c r="F190" s="68"/>
      <c r="G190" s="68"/>
    </row>
    <row r="191" spans="2:7" x14ac:dyDescent="0.25">
      <c r="B191" s="68"/>
      <c r="C191" s="68"/>
      <c r="D191" s="68"/>
      <c r="E191" s="68"/>
      <c r="F191" s="68"/>
      <c r="G191" s="68"/>
    </row>
    <row r="192" spans="2:7" x14ac:dyDescent="0.25">
      <c r="B192" s="68"/>
      <c r="C192" s="68"/>
      <c r="D192" s="68"/>
      <c r="E192" s="68"/>
      <c r="F192" s="68"/>
      <c r="G192" s="68"/>
    </row>
    <row r="193" spans="2:7" x14ac:dyDescent="0.25">
      <c r="B193" s="68"/>
      <c r="C193" s="68"/>
      <c r="D193" s="68"/>
      <c r="E193" s="68"/>
      <c r="F193" s="68"/>
      <c r="G193" s="68"/>
    </row>
    <row r="194" spans="2:7" x14ac:dyDescent="0.25">
      <c r="B194" s="68"/>
      <c r="C194" s="68"/>
      <c r="D194" s="68"/>
      <c r="E194" s="68"/>
      <c r="F194" s="68"/>
      <c r="G194" s="68"/>
    </row>
    <row r="195" spans="2:7" x14ac:dyDescent="0.25">
      <c r="B195" s="68"/>
      <c r="C195" s="68"/>
      <c r="D195" s="68"/>
      <c r="E195" s="68"/>
      <c r="F195" s="68"/>
      <c r="G195" s="68"/>
    </row>
    <row r="196" spans="2:7" x14ac:dyDescent="0.25">
      <c r="B196" s="68"/>
      <c r="C196" s="68"/>
      <c r="D196" s="68"/>
      <c r="E196" s="68"/>
      <c r="F196" s="68"/>
      <c r="G196" s="68"/>
    </row>
    <row r="197" spans="2:7" x14ac:dyDescent="0.25">
      <c r="B197" s="68"/>
      <c r="C197" s="68"/>
      <c r="D197" s="68"/>
      <c r="E197" s="68"/>
      <c r="F197" s="68"/>
      <c r="G197" s="68"/>
    </row>
    <row r="198" spans="2:7" x14ac:dyDescent="0.25">
      <c r="B198" s="68"/>
      <c r="C198" s="68"/>
      <c r="D198" s="68"/>
      <c r="E198" s="68"/>
      <c r="F198" s="68"/>
      <c r="G198" s="68"/>
    </row>
    <row r="199" spans="2:7" x14ac:dyDescent="0.25">
      <c r="B199" s="68"/>
      <c r="C199" s="68"/>
      <c r="D199" s="68"/>
      <c r="E199" s="68"/>
      <c r="F199" s="68"/>
      <c r="G199" s="68"/>
    </row>
    <row r="200" spans="2:7" x14ac:dyDescent="0.25">
      <c r="B200" s="68"/>
      <c r="C200" s="68"/>
      <c r="D200" s="68"/>
      <c r="E200" s="68"/>
      <c r="F200" s="68"/>
      <c r="G200" s="68"/>
    </row>
    <row r="201" spans="2:7" x14ac:dyDescent="0.25">
      <c r="B201" s="68"/>
      <c r="C201" s="68"/>
      <c r="D201" s="68"/>
      <c r="E201" s="68"/>
      <c r="F201" s="68"/>
      <c r="G201" s="68"/>
    </row>
    <row r="202" spans="2:7" x14ac:dyDescent="0.25">
      <c r="B202" s="68"/>
      <c r="C202" s="68"/>
      <c r="D202" s="68"/>
      <c r="E202" s="68"/>
      <c r="F202" s="68"/>
      <c r="G202" s="68"/>
    </row>
    <row r="203" spans="2:7" x14ac:dyDescent="0.25">
      <c r="B203" s="68"/>
      <c r="C203" s="68"/>
      <c r="D203" s="68"/>
      <c r="E203" s="68"/>
      <c r="F203" s="68"/>
      <c r="G203" s="68"/>
    </row>
    <row r="204" spans="2:7" x14ac:dyDescent="0.25">
      <c r="B204" s="68"/>
      <c r="C204" s="68"/>
      <c r="D204" s="68"/>
      <c r="E204" s="68"/>
      <c r="F204" s="68"/>
      <c r="G204" s="68"/>
    </row>
    <row r="205" spans="2:7" x14ac:dyDescent="0.25">
      <c r="B205" s="68"/>
      <c r="C205" s="68"/>
      <c r="D205" s="68"/>
      <c r="E205" s="68"/>
      <c r="F205" s="68"/>
      <c r="G205" s="68"/>
    </row>
    <row r="206" spans="2:7" x14ac:dyDescent="0.25">
      <c r="B206" s="68"/>
      <c r="C206" s="68"/>
      <c r="D206" s="68"/>
      <c r="E206" s="68"/>
      <c r="F206" s="68"/>
      <c r="G206" s="68"/>
    </row>
    <row r="207" spans="2:7" x14ac:dyDescent="0.25">
      <c r="B207" s="68"/>
      <c r="C207" s="68"/>
      <c r="D207" s="68"/>
      <c r="E207" s="68"/>
      <c r="F207" s="68"/>
      <c r="G207" s="68"/>
    </row>
    <row r="208" spans="2:7" x14ac:dyDescent="0.25">
      <c r="B208" s="68"/>
      <c r="C208" s="68"/>
      <c r="D208" s="68"/>
      <c r="E208" s="68"/>
      <c r="F208" s="68"/>
      <c r="G208" s="68"/>
    </row>
    <row r="209" spans="2:7" x14ac:dyDescent="0.25">
      <c r="B209" s="68"/>
      <c r="C209" s="68"/>
      <c r="D209" s="68"/>
      <c r="E209" s="68"/>
      <c r="F209" s="68"/>
      <c r="G209" s="68"/>
    </row>
    <row r="210" spans="2:7" x14ac:dyDescent="0.25">
      <c r="B210" s="68"/>
      <c r="C210" s="68"/>
      <c r="D210" s="68"/>
      <c r="E210" s="68"/>
      <c r="F210" s="68"/>
      <c r="G210" s="68"/>
    </row>
    <row r="211" spans="2:7" x14ac:dyDescent="0.25">
      <c r="B211" s="68"/>
      <c r="C211" s="68"/>
      <c r="D211" s="68"/>
      <c r="E211" s="68"/>
      <c r="F211" s="68"/>
      <c r="G211" s="68"/>
    </row>
    <row r="212" spans="2:7" x14ac:dyDescent="0.25">
      <c r="B212" s="68"/>
      <c r="C212" s="68"/>
      <c r="D212" s="68"/>
      <c r="E212" s="68"/>
      <c r="F212" s="68"/>
      <c r="G212" s="68"/>
    </row>
    <row r="213" spans="2:7" x14ac:dyDescent="0.25">
      <c r="B213" s="68"/>
      <c r="C213" s="68"/>
      <c r="D213" s="68"/>
      <c r="E213" s="68"/>
      <c r="F213" s="68"/>
      <c r="G213" s="68"/>
    </row>
    <row r="214" spans="2:7" x14ac:dyDescent="0.25">
      <c r="B214" s="68"/>
      <c r="C214" s="68"/>
      <c r="D214" s="68"/>
      <c r="E214" s="68"/>
      <c r="F214" s="68"/>
      <c r="G214" s="68"/>
    </row>
    <row r="215" spans="2:7" x14ac:dyDescent="0.25">
      <c r="B215" s="68"/>
      <c r="C215" s="68"/>
      <c r="D215" s="68"/>
      <c r="E215" s="68"/>
      <c r="F215" s="68"/>
      <c r="G215" s="68"/>
    </row>
    <row r="216" spans="2:7" x14ac:dyDescent="0.25">
      <c r="B216" s="68"/>
      <c r="C216" s="68"/>
      <c r="D216" s="68"/>
      <c r="E216" s="68"/>
      <c r="F216" s="68"/>
      <c r="G216" s="68"/>
    </row>
    <row r="217" spans="2:7" x14ac:dyDescent="0.25">
      <c r="B217" s="68"/>
      <c r="C217" s="68"/>
      <c r="D217" s="68"/>
      <c r="E217" s="68"/>
      <c r="F217" s="68"/>
      <c r="G217" s="68"/>
    </row>
    <row r="218" spans="2:7" x14ac:dyDescent="0.25">
      <c r="B218" s="68"/>
      <c r="C218" s="68"/>
      <c r="D218" s="68"/>
      <c r="E218" s="68"/>
      <c r="F218" s="68"/>
      <c r="G218" s="68"/>
    </row>
    <row r="219" spans="2:7" x14ac:dyDescent="0.25">
      <c r="B219" s="68"/>
      <c r="C219" s="68"/>
      <c r="D219" s="68"/>
      <c r="E219" s="68"/>
      <c r="F219" s="68"/>
      <c r="G219" s="68"/>
    </row>
    <row r="220" spans="2:7" x14ac:dyDescent="0.25">
      <c r="B220" s="68"/>
      <c r="C220" s="68"/>
      <c r="D220" s="68"/>
      <c r="E220" s="68"/>
      <c r="F220" s="68"/>
      <c r="G220" s="68"/>
    </row>
    <row r="221" spans="2:7" x14ac:dyDescent="0.25">
      <c r="B221" s="68"/>
      <c r="C221" s="68"/>
      <c r="D221" s="68"/>
      <c r="E221" s="68"/>
      <c r="F221" s="68"/>
      <c r="G221" s="68"/>
    </row>
    <row r="222" spans="2:7" x14ac:dyDescent="0.25">
      <c r="B222" s="68"/>
      <c r="C222" s="68"/>
      <c r="D222" s="68"/>
      <c r="E222" s="68"/>
      <c r="F222" s="68"/>
      <c r="G222" s="68"/>
    </row>
    <row r="223" spans="2:7" x14ac:dyDescent="0.25">
      <c r="B223" s="68"/>
      <c r="C223" s="68"/>
      <c r="D223" s="68"/>
      <c r="E223" s="68"/>
      <c r="F223" s="68"/>
      <c r="G223" s="68"/>
    </row>
    <row r="224" spans="2:7" x14ac:dyDescent="0.25">
      <c r="B224" s="68"/>
      <c r="C224" s="68"/>
      <c r="D224" s="68"/>
      <c r="E224" s="68"/>
      <c r="F224" s="68"/>
      <c r="G224" s="68"/>
    </row>
    <row r="225" spans="2:7" x14ac:dyDescent="0.25">
      <c r="B225" s="68"/>
      <c r="C225" s="68"/>
      <c r="D225" s="68"/>
      <c r="E225" s="68"/>
      <c r="F225" s="68"/>
      <c r="G225" s="68"/>
    </row>
    <row r="226" spans="2:7" x14ac:dyDescent="0.25">
      <c r="B226" s="68"/>
      <c r="C226" s="68"/>
      <c r="D226" s="68"/>
      <c r="E226" s="68"/>
      <c r="F226" s="68"/>
      <c r="G226" s="68"/>
    </row>
    <row r="227" spans="2:7" x14ac:dyDescent="0.25">
      <c r="B227" s="68"/>
      <c r="C227" s="68"/>
      <c r="D227" s="68"/>
      <c r="E227" s="68"/>
      <c r="F227" s="68"/>
      <c r="G227" s="68"/>
    </row>
    <row r="228" spans="2:7" x14ac:dyDescent="0.25">
      <c r="B228" s="68"/>
      <c r="C228" s="68"/>
      <c r="D228" s="68"/>
      <c r="E228" s="68"/>
      <c r="F228" s="68"/>
      <c r="G228" s="68"/>
    </row>
    <row r="229" spans="2:7" x14ac:dyDescent="0.25">
      <c r="B229" s="68"/>
      <c r="C229" s="68"/>
      <c r="D229" s="68"/>
      <c r="E229" s="68"/>
      <c r="F229" s="68"/>
      <c r="G229" s="68"/>
    </row>
    <row r="230" spans="2:7" x14ac:dyDescent="0.25">
      <c r="B230" s="68"/>
      <c r="C230" s="68"/>
      <c r="D230" s="68"/>
      <c r="E230" s="68"/>
      <c r="F230" s="68"/>
      <c r="G230" s="68"/>
    </row>
    <row r="231" spans="2:7" x14ac:dyDescent="0.25">
      <c r="B231" s="68"/>
      <c r="C231" s="68"/>
      <c r="D231" s="68"/>
      <c r="E231" s="68"/>
      <c r="F231" s="68"/>
      <c r="G231" s="68"/>
    </row>
    <row r="232" spans="2:7" x14ac:dyDescent="0.25">
      <c r="B232" s="68"/>
      <c r="C232" s="68"/>
      <c r="D232" s="68"/>
      <c r="E232" s="68"/>
      <c r="F232" s="68"/>
      <c r="G232" s="68"/>
    </row>
    <row r="233" spans="2:7" x14ac:dyDescent="0.25">
      <c r="B233" s="68"/>
      <c r="C233" s="68"/>
      <c r="D233" s="68"/>
      <c r="E233" s="68"/>
      <c r="F233" s="68"/>
      <c r="G233" s="68"/>
    </row>
    <row r="234" spans="2:7" x14ac:dyDescent="0.25">
      <c r="B234" s="68"/>
      <c r="C234" s="68"/>
      <c r="D234" s="68"/>
      <c r="E234" s="68"/>
      <c r="F234" s="68"/>
      <c r="G234" s="68"/>
    </row>
    <row r="235" spans="2:7" x14ac:dyDescent="0.25">
      <c r="B235" s="68"/>
      <c r="C235" s="68"/>
      <c r="D235" s="68"/>
      <c r="E235" s="68"/>
      <c r="F235" s="68"/>
      <c r="G235" s="68"/>
    </row>
    <row r="236" spans="2:7" x14ac:dyDescent="0.25">
      <c r="B236" s="68"/>
      <c r="C236" s="68"/>
      <c r="D236" s="68"/>
      <c r="E236" s="68"/>
      <c r="F236" s="68"/>
      <c r="G236" s="68"/>
    </row>
    <row r="237" spans="2:7" x14ac:dyDescent="0.25">
      <c r="B237" s="68"/>
      <c r="C237" s="68"/>
      <c r="D237" s="68"/>
      <c r="E237" s="68"/>
      <c r="F237" s="68"/>
      <c r="G237" s="68"/>
    </row>
    <row r="238" spans="2:7" x14ac:dyDescent="0.25">
      <c r="B238" s="68"/>
      <c r="C238" s="68"/>
      <c r="D238" s="68"/>
      <c r="E238" s="68"/>
      <c r="F238" s="68"/>
      <c r="G238" s="68"/>
    </row>
    <row r="239" spans="2:7" x14ac:dyDescent="0.25">
      <c r="B239" s="68"/>
      <c r="C239" s="68"/>
      <c r="D239" s="68"/>
      <c r="E239" s="68"/>
      <c r="F239" s="68"/>
      <c r="G239" s="68"/>
    </row>
    <row r="240" spans="2:7" x14ac:dyDescent="0.25">
      <c r="B240" s="68"/>
      <c r="C240" s="68"/>
      <c r="D240" s="68"/>
      <c r="E240" s="68"/>
      <c r="F240" s="68"/>
      <c r="G240" s="68"/>
    </row>
    <row r="241" spans="2:7" x14ac:dyDescent="0.25">
      <c r="B241" s="68"/>
      <c r="C241" s="68"/>
      <c r="D241" s="68"/>
      <c r="E241" s="68"/>
      <c r="F241" s="68"/>
      <c r="G241" s="68"/>
    </row>
    <row r="242" spans="2:7" x14ac:dyDescent="0.25">
      <c r="B242" s="68"/>
      <c r="C242" s="68"/>
      <c r="D242" s="68"/>
      <c r="E242" s="68"/>
      <c r="F242" s="68"/>
      <c r="G242" s="68"/>
    </row>
    <row r="243" spans="2:7" x14ac:dyDescent="0.25">
      <c r="B243" s="68"/>
      <c r="C243" s="68"/>
      <c r="D243" s="68"/>
      <c r="E243" s="68"/>
      <c r="F243" s="68"/>
      <c r="G243" s="68"/>
    </row>
    <row r="244" spans="2:7" x14ac:dyDescent="0.25">
      <c r="B244" s="68"/>
      <c r="C244" s="68"/>
      <c r="D244" s="68"/>
      <c r="E244" s="68"/>
      <c r="F244" s="68"/>
      <c r="G244" s="68"/>
    </row>
    <row r="245" spans="2:7" x14ac:dyDescent="0.25">
      <c r="B245" s="68"/>
      <c r="C245" s="68"/>
      <c r="D245" s="68"/>
      <c r="E245" s="68"/>
      <c r="F245" s="68"/>
      <c r="G245" s="68"/>
    </row>
    <row r="246" spans="2:7" x14ac:dyDescent="0.25">
      <c r="B246" s="68"/>
      <c r="C246" s="68"/>
      <c r="D246" s="68"/>
      <c r="E246" s="68"/>
      <c r="F246" s="68"/>
      <c r="G246" s="68"/>
    </row>
    <row r="247" spans="2:7" x14ac:dyDescent="0.25">
      <c r="B247" s="68"/>
      <c r="C247" s="68"/>
      <c r="D247" s="68"/>
      <c r="E247" s="68"/>
      <c r="F247" s="68"/>
      <c r="G247" s="68"/>
    </row>
    <row r="248" spans="2:7" x14ac:dyDescent="0.25">
      <c r="B248" s="68"/>
      <c r="C248" s="68"/>
      <c r="D248" s="68"/>
      <c r="E248" s="68"/>
      <c r="F248" s="68"/>
      <c r="G248" s="68"/>
    </row>
    <row r="249" spans="2:7" x14ac:dyDescent="0.25">
      <c r="B249" s="68"/>
      <c r="C249" s="68"/>
      <c r="D249" s="68"/>
      <c r="E249" s="68"/>
      <c r="F249" s="68"/>
      <c r="G249" s="68"/>
    </row>
    <row r="250" spans="2:7" x14ac:dyDescent="0.25">
      <c r="B250" s="68"/>
      <c r="C250" s="68"/>
      <c r="D250" s="68"/>
      <c r="E250" s="68"/>
      <c r="F250" s="68"/>
      <c r="G250" s="68"/>
    </row>
    <row r="251" spans="2:7" x14ac:dyDescent="0.25">
      <c r="B251" s="68"/>
      <c r="C251" s="68"/>
      <c r="D251" s="68"/>
      <c r="E251" s="68"/>
      <c r="F251" s="68"/>
      <c r="G251" s="68"/>
    </row>
    <row r="252" spans="2:7" x14ac:dyDescent="0.25">
      <c r="B252" s="68"/>
      <c r="C252" s="68"/>
      <c r="D252" s="68"/>
      <c r="E252" s="68"/>
      <c r="F252" s="68"/>
      <c r="G252" s="68"/>
    </row>
    <row r="253" spans="2:7" x14ac:dyDescent="0.25">
      <c r="B253" s="68"/>
      <c r="C253" s="68"/>
      <c r="D253" s="68"/>
      <c r="E253" s="68"/>
      <c r="F253" s="68"/>
      <c r="G253" s="68"/>
    </row>
    <row r="254" spans="2:7" x14ac:dyDescent="0.25">
      <c r="B254" s="68"/>
      <c r="C254" s="68"/>
      <c r="D254" s="68"/>
      <c r="E254" s="68"/>
      <c r="F254" s="68"/>
      <c r="G254" s="68"/>
    </row>
    <row r="255" spans="2:7" x14ac:dyDescent="0.25">
      <c r="B255" s="68"/>
      <c r="C255" s="68"/>
      <c r="D255" s="68"/>
      <c r="E255" s="68"/>
      <c r="F255" s="68"/>
      <c r="G255" s="68"/>
    </row>
    <row r="256" spans="2:7" x14ac:dyDescent="0.25">
      <c r="B256" s="68"/>
      <c r="C256" s="68"/>
      <c r="D256" s="68"/>
      <c r="E256" s="68"/>
      <c r="F256" s="68"/>
      <c r="G256" s="68"/>
    </row>
    <row r="257" spans="2:7" x14ac:dyDescent="0.25">
      <c r="B257" s="68"/>
      <c r="C257" s="68"/>
      <c r="D257" s="68"/>
      <c r="E257" s="68"/>
      <c r="F257" s="68"/>
      <c r="G257" s="68"/>
    </row>
    <row r="258" spans="2:7" x14ac:dyDescent="0.25">
      <c r="B258" s="68"/>
      <c r="C258" s="68"/>
      <c r="D258" s="68"/>
      <c r="E258" s="68"/>
      <c r="F258" s="68"/>
      <c r="G258" s="68"/>
    </row>
    <row r="259" spans="2:7" x14ac:dyDescent="0.25">
      <c r="B259" s="68"/>
      <c r="C259" s="68"/>
      <c r="D259" s="68"/>
      <c r="E259" s="68"/>
      <c r="F259" s="68"/>
      <c r="G259" s="68"/>
    </row>
    <row r="260" spans="2:7" x14ac:dyDescent="0.25">
      <c r="B260" s="68"/>
      <c r="C260" s="68"/>
      <c r="D260" s="68"/>
      <c r="E260" s="68"/>
      <c r="F260" s="68"/>
      <c r="G260" s="68"/>
    </row>
    <row r="261" spans="2:7" x14ac:dyDescent="0.25">
      <c r="B261" s="68"/>
      <c r="C261" s="68"/>
      <c r="D261" s="68"/>
      <c r="E261" s="68"/>
      <c r="F261" s="68"/>
      <c r="G261" s="68"/>
    </row>
    <row r="262" spans="2:7" x14ac:dyDescent="0.25">
      <c r="B262" s="68"/>
      <c r="C262" s="68"/>
      <c r="D262" s="68"/>
      <c r="E262" s="68"/>
      <c r="F262" s="68"/>
      <c r="G262" s="68"/>
    </row>
    <row r="263" spans="2:7" x14ac:dyDescent="0.25">
      <c r="B263" s="68"/>
      <c r="C263" s="68"/>
      <c r="D263" s="68"/>
      <c r="E263" s="68"/>
      <c r="F263" s="68"/>
      <c r="G263" s="68"/>
    </row>
    <row r="264" spans="2:7" x14ac:dyDescent="0.25">
      <c r="B264" s="68"/>
      <c r="C264" s="68"/>
      <c r="D264" s="68"/>
      <c r="E264" s="68"/>
      <c r="F264" s="68"/>
      <c r="G264" s="68"/>
    </row>
    <row r="265" spans="2:7" x14ac:dyDescent="0.25">
      <c r="B265" s="68"/>
      <c r="C265" s="68"/>
      <c r="D265" s="68"/>
      <c r="E265" s="68"/>
      <c r="F265" s="68"/>
      <c r="G265" s="68"/>
    </row>
    <row r="266" spans="2:7" x14ac:dyDescent="0.25">
      <c r="B266" s="68"/>
      <c r="C266" s="68"/>
      <c r="D266" s="68"/>
      <c r="E266" s="68"/>
      <c r="F266" s="68"/>
      <c r="G266" s="68"/>
    </row>
    <row r="267" spans="2:7" x14ac:dyDescent="0.25">
      <c r="B267" s="68"/>
      <c r="C267" s="68"/>
      <c r="D267" s="68"/>
      <c r="E267" s="68"/>
      <c r="F267" s="68"/>
      <c r="G267" s="68"/>
    </row>
    <row r="268" spans="2:7" x14ac:dyDescent="0.25">
      <c r="B268" s="68"/>
      <c r="C268" s="68"/>
      <c r="D268" s="68"/>
      <c r="E268" s="68"/>
      <c r="F268" s="68"/>
      <c r="G268" s="68"/>
    </row>
    <row r="269" spans="2:7" x14ac:dyDescent="0.25">
      <c r="B269" s="68"/>
      <c r="C269" s="68"/>
      <c r="D269" s="68"/>
      <c r="E269" s="68"/>
      <c r="F269" s="68"/>
      <c r="G269" s="68"/>
    </row>
    <row r="270" spans="2:7" x14ac:dyDescent="0.25">
      <c r="B270" s="68"/>
      <c r="C270" s="68"/>
      <c r="D270" s="68"/>
      <c r="E270" s="68"/>
      <c r="F270" s="68"/>
      <c r="G270" s="68"/>
    </row>
    <row r="271" spans="2:7" x14ac:dyDescent="0.25">
      <c r="B271" s="68"/>
      <c r="C271" s="68"/>
      <c r="D271" s="68"/>
      <c r="E271" s="68"/>
      <c r="F271" s="68"/>
      <c r="G271" s="68"/>
    </row>
    <row r="272" spans="2:7" x14ac:dyDescent="0.25">
      <c r="B272" s="68"/>
      <c r="C272" s="68"/>
      <c r="D272" s="68"/>
      <c r="E272" s="68"/>
      <c r="F272" s="68"/>
      <c r="G272" s="68"/>
    </row>
    <row r="273" spans="2:7" x14ac:dyDescent="0.25">
      <c r="B273" s="68"/>
      <c r="C273" s="68"/>
      <c r="D273" s="68"/>
      <c r="E273" s="68"/>
      <c r="F273" s="68"/>
      <c r="G273" s="68"/>
    </row>
    <row r="274" spans="2:7" x14ac:dyDescent="0.25">
      <c r="B274" s="68"/>
      <c r="C274" s="68"/>
      <c r="D274" s="68"/>
      <c r="E274" s="68"/>
      <c r="F274" s="68"/>
      <c r="G274" s="68"/>
    </row>
    <row r="275" spans="2:7" x14ac:dyDescent="0.25">
      <c r="B275" s="68"/>
      <c r="C275" s="68"/>
      <c r="D275" s="68"/>
      <c r="E275" s="68"/>
      <c r="F275" s="68"/>
      <c r="G275" s="68"/>
    </row>
    <row r="276" spans="2:7" x14ac:dyDescent="0.25">
      <c r="B276" s="68"/>
      <c r="C276" s="68"/>
      <c r="D276" s="68"/>
      <c r="E276" s="68"/>
      <c r="F276" s="68"/>
      <c r="G276" s="68"/>
    </row>
    <row r="277" spans="2:7" x14ac:dyDescent="0.25">
      <c r="B277" s="68"/>
      <c r="C277" s="68"/>
      <c r="D277" s="68"/>
      <c r="E277" s="68"/>
      <c r="F277" s="68"/>
      <c r="G277" s="68"/>
    </row>
    <row r="278" spans="2:7" x14ac:dyDescent="0.25">
      <c r="B278" s="68"/>
      <c r="C278" s="68"/>
      <c r="D278" s="68"/>
      <c r="E278" s="68"/>
      <c r="F278" s="68"/>
      <c r="G278" s="68"/>
    </row>
    <row r="279" spans="2:7" x14ac:dyDescent="0.25">
      <c r="B279" s="68"/>
      <c r="C279" s="68"/>
      <c r="D279" s="68"/>
      <c r="E279" s="68"/>
      <c r="F279" s="68"/>
      <c r="G279" s="68"/>
    </row>
    <row r="280" spans="2:7" x14ac:dyDescent="0.25">
      <c r="B280" s="68"/>
      <c r="C280" s="68"/>
      <c r="D280" s="68"/>
      <c r="E280" s="68"/>
      <c r="F280" s="68"/>
      <c r="G280" s="68"/>
    </row>
    <row r="281" spans="2:7" x14ac:dyDescent="0.25">
      <c r="B281" s="68"/>
      <c r="C281" s="68"/>
      <c r="D281" s="68"/>
      <c r="E281" s="68"/>
      <c r="F281" s="68"/>
      <c r="G281" s="68"/>
    </row>
    <row r="282" spans="2:7" x14ac:dyDescent="0.25">
      <c r="B282" s="68"/>
      <c r="C282" s="68"/>
      <c r="D282" s="68"/>
      <c r="E282" s="68"/>
      <c r="F282" s="68"/>
      <c r="G282" s="68"/>
    </row>
    <row r="283" spans="2:7" x14ac:dyDescent="0.25">
      <c r="B283" s="68"/>
      <c r="C283" s="68"/>
      <c r="D283" s="68"/>
      <c r="E283" s="68"/>
      <c r="F283" s="68"/>
      <c r="G283" s="68"/>
    </row>
    <row r="284" spans="2:7" x14ac:dyDescent="0.25">
      <c r="B284" s="68"/>
      <c r="C284" s="68"/>
      <c r="D284" s="68"/>
      <c r="E284" s="68"/>
      <c r="F284" s="68"/>
      <c r="G284" s="68"/>
    </row>
    <row r="285" spans="2:7" x14ac:dyDescent="0.25">
      <c r="B285" s="68"/>
      <c r="C285" s="68"/>
      <c r="D285" s="68"/>
      <c r="E285" s="68"/>
      <c r="F285" s="68"/>
      <c r="G285" s="68"/>
    </row>
    <row r="286" spans="2:7" x14ac:dyDescent="0.25">
      <c r="B286" s="68"/>
      <c r="C286" s="68"/>
      <c r="D286" s="68"/>
      <c r="E286" s="68"/>
      <c r="F286" s="68"/>
      <c r="G286" s="68"/>
    </row>
    <row r="287" spans="2:7" x14ac:dyDescent="0.25">
      <c r="B287" s="68"/>
      <c r="C287" s="68"/>
      <c r="D287" s="68"/>
      <c r="E287" s="68"/>
      <c r="F287" s="68"/>
      <c r="G287" s="68"/>
    </row>
    <row r="288" spans="2:7" x14ac:dyDescent="0.25">
      <c r="B288" s="68"/>
      <c r="C288" s="68"/>
      <c r="D288" s="68"/>
      <c r="E288" s="68"/>
      <c r="F288" s="68"/>
      <c r="G288" s="68"/>
    </row>
    <row r="289" spans="2:7" x14ac:dyDescent="0.25">
      <c r="B289" s="68"/>
      <c r="C289" s="68"/>
      <c r="D289" s="68"/>
      <c r="E289" s="68"/>
      <c r="F289" s="68"/>
      <c r="G289" s="68"/>
    </row>
    <row r="290" spans="2:7" x14ac:dyDescent="0.25">
      <c r="B290" s="68"/>
      <c r="C290" s="68"/>
      <c r="D290" s="68"/>
      <c r="E290" s="68"/>
      <c r="F290" s="68"/>
      <c r="G290" s="68"/>
    </row>
    <row r="291" spans="2:7" x14ac:dyDescent="0.25">
      <c r="B291" s="68"/>
      <c r="C291" s="68"/>
      <c r="D291" s="68"/>
      <c r="E291" s="68"/>
      <c r="F291" s="68"/>
      <c r="G291" s="68"/>
    </row>
    <row r="292" spans="2:7" x14ac:dyDescent="0.25">
      <c r="B292" s="68"/>
      <c r="C292" s="68"/>
      <c r="D292" s="68"/>
      <c r="E292" s="68"/>
      <c r="F292" s="68"/>
      <c r="G292" s="68"/>
    </row>
    <row r="293" spans="2:7" x14ac:dyDescent="0.25">
      <c r="B293" s="68"/>
      <c r="C293" s="68"/>
      <c r="D293" s="68"/>
      <c r="E293" s="68"/>
      <c r="F293" s="68"/>
      <c r="G293" s="68"/>
    </row>
    <row r="294" spans="2:7" x14ac:dyDescent="0.25">
      <c r="B294" s="68"/>
      <c r="C294" s="68"/>
      <c r="D294" s="68"/>
      <c r="E294" s="68"/>
      <c r="F294" s="68"/>
      <c r="G294" s="68"/>
    </row>
    <row r="295" spans="2:7" x14ac:dyDescent="0.25">
      <c r="B295" s="68"/>
      <c r="C295" s="68"/>
      <c r="D295" s="68"/>
      <c r="E295" s="68"/>
      <c r="F295" s="68"/>
      <c r="G295" s="68"/>
    </row>
    <row r="296" spans="2:7" x14ac:dyDescent="0.25">
      <c r="B296" s="68"/>
      <c r="C296" s="68"/>
      <c r="D296" s="68"/>
      <c r="E296" s="68"/>
      <c r="F296" s="68"/>
      <c r="G296" s="68"/>
    </row>
    <row r="297" spans="2:7" x14ac:dyDescent="0.25">
      <c r="B297" s="68"/>
      <c r="C297" s="68"/>
      <c r="D297" s="68"/>
      <c r="E297" s="68"/>
      <c r="F297" s="68"/>
      <c r="G297" s="68"/>
    </row>
    <row r="298" spans="2:7" x14ac:dyDescent="0.25">
      <c r="B298" s="68"/>
      <c r="C298" s="68"/>
      <c r="D298" s="68"/>
      <c r="E298" s="68"/>
      <c r="F298" s="68"/>
      <c r="G298" s="68"/>
    </row>
    <row r="299" spans="2:7" x14ac:dyDescent="0.25">
      <c r="B299" s="68"/>
      <c r="C299" s="68"/>
      <c r="D299" s="68"/>
      <c r="E299" s="68"/>
      <c r="F299" s="68"/>
      <c r="G299" s="68"/>
    </row>
    <row r="300" spans="2:7" x14ac:dyDescent="0.25">
      <c r="B300" s="68"/>
      <c r="C300" s="68"/>
      <c r="D300" s="68"/>
      <c r="E300" s="68"/>
      <c r="F300" s="68"/>
      <c r="G300" s="68"/>
    </row>
    <row r="301" spans="2:7" x14ac:dyDescent="0.25">
      <c r="B301" s="68"/>
      <c r="C301" s="68"/>
      <c r="D301" s="68"/>
      <c r="E301" s="68"/>
      <c r="F301" s="68"/>
      <c r="G301" s="68"/>
    </row>
    <row r="302" spans="2:7" x14ac:dyDescent="0.25">
      <c r="B302" s="68"/>
      <c r="C302" s="68"/>
      <c r="D302" s="68"/>
      <c r="E302" s="68"/>
      <c r="F302" s="68"/>
      <c r="G302" s="68"/>
    </row>
    <row r="303" spans="2:7" x14ac:dyDescent="0.25">
      <c r="B303" s="68"/>
      <c r="C303" s="68"/>
      <c r="D303" s="68"/>
      <c r="E303" s="68"/>
      <c r="F303" s="68"/>
      <c r="G303" s="68"/>
    </row>
    <row r="304" spans="2:7" x14ac:dyDescent="0.25">
      <c r="B304" s="68"/>
      <c r="C304" s="68"/>
      <c r="D304" s="68"/>
      <c r="E304" s="68"/>
      <c r="F304" s="68"/>
      <c r="G304" s="68"/>
    </row>
    <row r="305" spans="2:7" x14ac:dyDescent="0.25">
      <c r="B305" s="68"/>
      <c r="C305" s="68"/>
      <c r="D305" s="68"/>
      <c r="E305" s="68"/>
      <c r="F305" s="68"/>
      <c r="G305" s="68"/>
    </row>
    <row r="306" spans="2:7" x14ac:dyDescent="0.25">
      <c r="B306" s="68"/>
      <c r="C306" s="68"/>
      <c r="D306" s="68"/>
      <c r="E306" s="68"/>
      <c r="F306" s="68"/>
      <c r="G306" s="68"/>
    </row>
    <row r="307" spans="2:7" x14ac:dyDescent="0.25">
      <c r="B307" s="68"/>
      <c r="C307" s="68"/>
      <c r="D307" s="68"/>
      <c r="E307" s="68"/>
      <c r="F307" s="68"/>
      <c r="G307" s="68"/>
    </row>
    <row r="308" spans="2:7" x14ac:dyDescent="0.25">
      <c r="B308" s="68"/>
      <c r="C308" s="68"/>
      <c r="D308" s="68"/>
      <c r="E308" s="68"/>
      <c r="F308" s="68"/>
      <c r="G308" s="68"/>
    </row>
    <row r="309" spans="2:7" x14ac:dyDescent="0.25">
      <c r="B309" s="68"/>
      <c r="C309" s="68"/>
      <c r="D309" s="68"/>
      <c r="E309" s="68"/>
      <c r="F309" s="68"/>
      <c r="G309" s="68"/>
    </row>
    <row r="310" spans="2:7" x14ac:dyDescent="0.25">
      <c r="B310" s="68"/>
      <c r="C310" s="68"/>
      <c r="D310" s="68"/>
      <c r="E310" s="68"/>
      <c r="F310" s="68"/>
      <c r="G310" s="68"/>
    </row>
    <row r="311" spans="2:7" x14ac:dyDescent="0.25">
      <c r="B311" s="68"/>
      <c r="C311" s="68"/>
      <c r="D311" s="68"/>
      <c r="E311" s="68"/>
      <c r="F311" s="68"/>
      <c r="G311" s="68"/>
    </row>
    <row r="312" spans="2:7" x14ac:dyDescent="0.25">
      <c r="B312" s="68"/>
      <c r="C312" s="68"/>
      <c r="D312" s="68"/>
      <c r="E312" s="68"/>
      <c r="F312" s="68"/>
      <c r="G312" s="68"/>
    </row>
    <row r="313" spans="2:7" x14ac:dyDescent="0.25">
      <c r="B313" s="68"/>
      <c r="C313" s="68"/>
      <c r="D313" s="68"/>
      <c r="E313" s="68"/>
      <c r="F313" s="68"/>
      <c r="G313" s="68"/>
    </row>
    <row r="314" spans="2:7" x14ac:dyDescent="0.25">
      <c r="B314" s="68"/>
      <c r="C314" s="68"/>
      <c r="D314" s="68"/>
      <c r="E314" s="68"/>
      <c r="F314" s="68"/>
      <c r="G314" s="68"/>
    </row>
    <row r="315" spans="2:7" x14ac:dyDescent="0.25">
      <c r="B315" s="68"/>
      <c r="C315" s="68"/>
      <c r="D315" s="68"/>
      <c r="E315" s="68"/>
      <c r="F315" s="68"/>
      <c r="G315" s="68"/>
    </row>
    <row r="316" spans="2:7" x14ac:dyDescent="0.25">
      <c r="B316" s="68"/>
      <c r="C316" s="68"/>
      <c r="D316" s="68"/>
      <c r="E316" s="68"/>
      <c r="F316" s="68"/>
      <c r="G316" s="68"/>
    </row>
    <row r="317" spans="2:7" x14ac:dyDescent="0.25">
      <c r="B317" s="68"/>
      <c r="C317" s="68"/>
      <c r="D317" s="68"/>
      <c r="E317" s="68"/>
      <c r="F317" s="68"/>
      <c r="G317" s="68"/>
    </row>
    <row r="318" spans="2:7" x14ac:dyDescent="0.25">
      <c r="B318" s="68"/>
      <c r="C318" s="68"/>
      <c r="D318" s="68"/>
      <c r="E318" s="68"/>
      <c r="F318" s="68"/>
      <c r="G318" s="68"/>
    </row>
    <row r="319" spans="2:7" x14ac:dyDescent="0.25">
      <c r="B319" s="68"/>
      <c r="C319" s="68"/>
      <c r="D319" s="68"/>
      <c r="E319" s="68"/>
      <c r="F319" s="68"/>
      <c r="G319" s="68"/>
    </row>
    <row r="320" spans="2:7" x14ac:dyDescent="0.25">
      <c r="B320" s="68"/>
      <c r="C320" s="68"/>
      <c r="D320" s="68"/>
      <c r="E320" s="68"/>
      <c r="F320" s="68"/>
      <c r="G320" s="68"/>
    </row>
    <row r="321" spans="2:7" x14ac:dyDescent="0.25">
      <c r="B321" s="68"/>
      <c r="C321" s="68"/>
      <c r="D321" s="68"/>
      <c r="E321" s="68"/>
      <c r="F321" s="68"/>
      <c r="G321" s="68"/>
    </row>
    <row r="322" spans="2:7" x14ac:dyDescent="0.25">
      <c r="B322" s="68"/>
      <c r="C322" s="68"/>
      <c r="D322" s="68"/>
      <c r="E322" s="68"/>
      <c r="F322" s="68"/>
      <c r="G322" s="68"/>
    </row>
    <row r="323" spans="2:7" x14ac:dyDescent="0.25">
      <c r="B323" s="68"/>
      <c r="C323" s="68"/>
      <c r="D323" s="68"/>
      <c r="E323" s="68"/>
      <c r="F323" s="68"/>
      <c r="G323" s="68"/>
    </row>
    <row r="324" spans="2:7" x14ac:dyDescent="0.25">
      <c r="B324" s="68"/>
      <c r="C324" s="68"/>
      <c r="D324" s="68"/>
      <c r="E324" s="68"/>
      <c r="F324" s="68"/>
      <c r="G324" s="68"/>
    </row>
    <row r="325" spans="2:7" x14ac:dyDescent="0.25">
      <c r="B325" s="68"/>
      <c r="C325" s="68"/>
      <c r="D325" s="68"/>
      <c r="E325" s="68"/>
      <c r="F325" s="68"/>
      <c r="G325" s="68"/>
    </row>
    <row r="326" spans="2:7" x14ac:dyDescent="0.25">
      <c r="B326" s="68"/>
      <c r="C326" s="68"/>
      <c r="D326" s="68"/>
      <c r="E326" s="68"/>
      <c r="F326" s="68"/>
      <c r="G326" s="68"/>
    </row>
    <row r="327" spans="2:7" x14ac:dyDescent="0.25">
      <c r="B327" s="68"/>
      <c r="C327" s="68"/>
      <c r="D327" s="68"/>
      <c r="E327" s="68"/>
      <c r="F327" s="68"/>
      <c r="G327" s="68"/>
    </row>
    <row r="328" spans="2:7" x14ac:dyDescent="0.25">
      <c r="B328" s="68"/>
      <c r="C328" s="68"/>
      <c r="D328" s="68"/>
      <c r="E328" s="68"/>
      <c r="F328" s="68"/>
      <c r="G328" s="68"/>
    </row>
    <row r="329" spans="2:7" x14ac:dyDescent="0.25">
      <c r="B329" s="68"/>
      <c r="C329" s="68"/>
      <c r="D329" s="68"/>
      <c r="E329" s="68"/>
      <c r="F329" s="68"/>
      <c r="G329" s="68"/>
    </row>
    <row r="330" spans="2:7" x14ac:dyDescent="0.25">
      <c r="B330" s="68"/>
      <c r="C330" s="68"/>
      <c r="D330" s="68"/>
      <c r="E330" s="68"/>
      <c r="F330" s="68"/>
      <c r="G330" s="68"/>
    </row>
    <row r="331" spans="2:7" x14ac:dyDescent="0.25">
      <c r="B331" s="68"/>
      <c r="C331" s="68"/>
      <c r="D331" s="68"/>
      <c r="E331" s="68"/>
      <c r="F331" s="68"/>
      <c r="G331" s="68"/>
    </row>
    <row r="332" spans="2:7" x14ac:dyDescent="0.25">
      <c r="B332" s="68"/>
      <c r="C332" s="68"/>
      <c r="D332" s="68"/>
      <c r="E332" s="68"/>
      <c r="F332" s="68"/>
      <c r="G332" s="68"/>
    </row>
    <row r="333" spans="2:7" x14ac:dyDescent="0.25">
      <c r="B333" s="68"/>
      <c r="C333" s="68"/>
      <c r="D333" s="68"/>
      <c r="E333" s="68"/>
      <c r="F333" s="68"/>
      <c r="G333" s="68"/>
    </row>
    <row r="334" spans="2:7" x14ac:dyDescent="0.25">
      <c r="B334" s="68"/>
      <c r="C334" s="68"/>
      <c r="D334" s="68"/>
      <c r="E334" s="68"/>
      <c r="F334" s="68"/>
      <c r="G334" s="68"/>
    </row>
    <row r="335" spans="2:7" x14ac:dyDescent="0.25">
      <c r="B335" s="68"/>
      <c r="C335" s="68"/>
      <c r="D335" s="68"/>
      <c r="E335" s="68"/>
      <c r="F335" s="68"/>
      <c r="G335" s="68"/>
    </row>
    <row r="336" spans="2:7" x14ac:dyDescent="0.25">
      <c r="B336" s="68"/>
      <c r="C336" s="68"/>
      <c r="D336" s="68"/>
      <c r="E336" s="68"/>
      <c r="F336" s="68"/>
      <c r="G336" s="68"/>
    </row>
    <row r="337" spans="2:7" x14ac:dyDescent="0.25">
      <c r="B337" s="68"/>
      <c r="C337" s="68"/>
      <c r="D337" s="68"/>
      <c r="E337" s="68"/>
      <c r="F337" s="68"/>
      <c r="G337" s="68"/>
    </row>
    <row r="338" spans="2:7" x14ac:dyDescent="0.25">
      <c r="B338" s="68"/>
      <c r="C338" s="68"/>
      <c r="D338" s="68"/>
      <c r="E338" s="68"/>
      <c r="F338" s="68"/>
      <c r="G338" s="68"/>
    </row>
    <row r="339" spans="2:7" x14ac:dyDescent="0.25">
      <c r="B339" s="68"/>
      <c r="C339" s="68"/>
      <c r="D339" s="68"/>
      <c r="E339" s="68"/>
      <c r="F339" s="68"/>
      <c r="G339" s="68"/>
    </row>
    <row r="340" spans="2:7" x14ac:dyDescent="0.25">
      <c r="B340" s="68"/>
      <c r="C340" s="68"/>
      <c r="D340" s="68"/>
      <c r="E340" s="68"/>
      <c r="F340" s="68"/>
      <c r="G340" s="68"/>
    </row>
    <row r="341" spans="2:7" x14ac:dyDescent="0.25">
      <c r="B341" s="68"/>
      <c r="C341" s="68"/>
      <c r="D341" s="68"/>
      <c r="E341" s="68"/>
      <c r="F341" s="68"/>
      <c r="G341" s="68"/>
    </row>
    <row r="342" spans="2:7" x14ac:dyDescent="0.25">
      <c r="B342" s="68"/>
      <c r="C342" s="68"/>
      <c r="D342" s="68"/>
      <c r="E342" s="68"/>
      <c r="F342" s="68"/>
      <c r="G342" s="68"/>
    </row>
    <row r="343" spans="2:7" x14ac:dyDescent="0.25">
      <c r="B343" s="68"/>
      <c r="C343" s="68"/>
      <c r="D343" s="68"/>
      <c r="E343" s="68"/>
      <c r="F343" s="68"/>
      <c r="G343" s="68"/>
    </row>
    <row r="344" spans="2:7" x14ac:dyDescent="0.25">
      <c r="B344" s="68"/>
      <c r="C344" s="68"/>
      <c r="D344" s="68"/>
      <c r="E344" s="68"/>
      <c r="F344" s="68"/>
      <c r="G344" s="68"/>
    </row>
    <row r="345" spans="2:7" x14ac:dyDescent="0.25">
      <c r="B345" s="68"/>
      <c r="C345" s="68"/>
      <c r="D345" s="68"/>
      <c r="E345" s="68"/>
      <c r="F345" s="68"/>
      <c r="G345" s="68"/>
    </row>
    <row r="346" spans="2:7" x14ac:dyDescent="0.25">
      <c r="B346" s="68"/>
      <c r="C346" s="68"/>
      <c r="D346" s="68"/>
      <c r="E346" s="68"/>
      <c r="F346" s="68"/>
      <c r="G346" s="68"/>
    </row>
    <row r="347" spans="2:7" x14ac:dyDescent="0.25">
      <c r="B347" s="68"/>
      <c r="C347" s="68"/>
      <c r="D347" s="68"/>
      <c r="E347" s="68"/>
      <c r="F347" s="68"/>
      <c r="G347" s="68"/>
    </row>
    <row r="348" spans="2:7" x14ac:dyDescent="0.25">
      <c r="B348" s="68"/>
      <c r="C348" s="68"/>
      <c r="D348" s="68"/>
      <c r="E348" s="68"/>
      <c r="F348" s="68"/>
      <c r="G348" s="68"/>
    </row>
    <row r="349" spans="2:7" x14ac:dyDescent="0.25">
      <c r="B349" s="68"/>
      <c r="C349" s="68"/>
      <c r="D349" s="68"/>
      <c r="E349" s="68"/>
      <c r="F349" s="68"/>
      <c r="G349" s="68"/>
    </row>
    <row r="350" spans="2:7" x14ac:dyDescent="0.25">
      <c r="B350" s="68"/>
      <c r="C350" s="68"/>
      <c r="D350" s="68"/>
      <c r="E350" s="68"/>
      <c r="F350" s="68"/>
      <c r="G350" s="68"/>
    </row>
    <row r="351" spans="2:7" x14ac:dyDescent="0.25">
      <c r="B351" s="68"/>
      <c r="C351" s="68"/>
      <c r="D351" s="68"/>
      <c r="E351" s="68"/>
      <c r="F351" s="68"/>
      <c r="G351" s="68"/>
    </row>
    <row r="352" spans="2:7" x14ac:dyDescent="0.25">
      <c r="B352" s="68"/>
      <c r="C352" s="68"/>
      <c r="D352" s="68"/>
      <c r="E352" s="68"/>
      <c r="F352" s="68"/>
      <c r="G352" s="68"/>
    </row>
    <row r="353" spans="2:7" x14ac:dyDescent="0.25">
      <c r="B353" s="68"/>
      <c r="C353" s="68"/>
      <c r="D353" s="68"/>
      <c r="E353" s="68"/>
      <c r="F353" s="68"/>
      <c r="G353" s="68"/>
    </row>
    <row r="354" spans="2:7" x14ac:dyDescent="0.25">
      <c r="B354" s="68"/>
      <c r="C354" s="68"/>
      <c r="D354" s="68"/>
      <c r="E354" s="68"/>
      <c r="F354" s="68"/>
      <c r="G354" s="68"/>
    </row>
    <row r="355" spans="2:7" x14ac:dyDescent="0.25">
      <c r="B355" s="68"/>
      <c r="C355" s="68"/>
      <c r="D355" s="68"/>
      <c r="E355" s="68"/>
      <c r="F355" s="68"/>
      <c r="G355" s="68"/>
    </row>
    <row r="356" spans="2:7" x14ac:dyDescent="0.25">
      <c r="B356" s="68"/>
      <c r="C356" s="68"/>
      <c r="D356" s="68"/>
      <c r="E356" s="68"/>
      <c r="F356" s="68"/>
      <c r="G356" s="68"/>
    </row>
    <row r="357" spans="2:7" x14ac:dyDescent="0.25">
      <c r="B357" s="68"/>
      <c r="C357" s="68"/>
      <c r="D357" s="68"/>
      <c r="E357" s="68"/>
      <c r="F357" s="68"/>
      <c r="G357" s="68"/>
    </row>
    <row r="358" spans="2:7" x14ac:dyDescent="0.25">
      <c r="B358" s="68"/>
      <c r="C358" s="68"/>
      <c r="D358" s="68"/>
      <c r="E358" s="68"/>
      <c r="F358" s="68"/>
      <c r="G358" s="68"/>
    </row>
    <row r="359" spans="2:7" x14ac:dyDescent="0.25">
      <c r="B359" s="68"/>
      <c r="C359" s="68"/>
      <c r="D359" s="68"/>
      <c r="E359" s="68"/>
      <c r="F359" s="68"/>
      <c r="G359" s="68"/>
    </row>
    <row r="360" spans="2:7" x14ac:dyDescent="0.25">
      <c r="B360" s="68"/>
      <c r="C360" s="68"/>
      <c r="D360" s="68"/>
      <c r="E360" s="68"/>
      <c r="F360" s="68"/>
      <c r="G360" s="68"/>
    </row>
    <row r="361" spans="2:7" x14ac:dyDescent="0.25">
      <c r="B361" s="68"/>
      <c r="C361" s="68"/>
      <c r="D361" s="68"/>
      <c r="E361" s="68"/>
      <c r="F361" s="68"/>
      <c r="G361" s="68"/>
    </row>
    <row r="362" spans="2:7" x14ac:dyDescent="0.25">
      <c r="B362" s="68"/>
      <c r="C362" s="68"/>
      <c r="D362" s="68"/>
      <c r="E362" s="68"/>
      <c r="F362" s="68"/>
      <c r="G362" s="68"/>
    </row>
    <row r="363" spans="2:7" x14ac:dyDescent="0.25">
      <c r="B363" s="68"/>
      <c r="C363" s="68"/>
      <c r="D363" s="68"/>
      <c r="E363" s="68"/>
      <c r="F363" s="68"/>
      <c r="G363" s="68"/>
    </row>
    <row r="364" spans="2:7" x14ac:dyDescent="0.25">
      <c r="B364" s="68"/>
      <c r="C364" s="68"/>
      <c r="D364" s="68"/>
      <c r="E364" s="68"/>
      <c r="F364" s="68"/>
      <c r="G364" s="68"/>
    </row>
    <row r="365" spans="2:7" x14ac:dyDescent="0.25">
      <c r="B365" s="68"/>
      <c r="C365" s="68"/>
      <c r="D365" s="68"/>
      <c r="E365" s="68"/>
      <c r="F365" s="68"/>
      <c r="G365" s="68"/>
    </row>
    <row r="366" spans="2:7" x14ac:dyDescent="0.25">
      <c r="B366" s="68"/>
      <c r="C366" s="68"/>
      <c r="D366" s="68"/>
      <c r="E366" s="68"/>
      <c r="F366" s="68"/>
      <c r="G366" s="68"/>
    </row>
    <row r="367" spans="2:7" x14ac:dyDescent="0.25">
      <c r="B367" s="68"/>
      <c r="C367" s="68"/>
      <c r="D367" s="68"/>
      <c r="E367" s="68"/>
      <c r="F367" s="68"/>
      <c r="G367" s="68"/>
    </row>
    <row r="368" spans="2:7" x14ac:dyDescent="0.25">
      <c r="B368" s="68"/>
      <c r="C368" s="68"/>
      <c r="D368" s="68"/>
      <c r="E368" s="68"/>
      <c r="F368" s="68"/>
      <c r="G368" s="68"/>
    </row>
    <row r="369" spans="2:7" x14ac:dyDescent="0.25">
      <c r="B369" s="68"/>
      <c r="C369" s="68"/>
      <c r="D369" s="68"/>
      <c r="E369" s="68"/>
      <c r="F369" s="68"/>
      <c r="G369" s="68"/>
    </row>
    <row r="370" spans="2:7" x14ac:dyDescent="0.25">
      <c r="B370" s="68"/>
      <c r="C370" s="68"/>
      <c r="D370" s="68"/>
      <c r="E370" s="68"/>
      <c r="F370" s="68"/>
      <c r="G370" s="68"/>
    </row>
    <row r="371" spans="2:7" x14ac:dyDescent="0.25">
      <c r="B371" s="68"/>
      <c r="C371" s="68"/>
      <c r="D371" s="68"/>
      <c r="E371" s="68"/>
      <c r="F371" s="68"/>
      <c r="G371" s="68"/>
    </row>
    <row r="372" spans="2:7" x14ac:dyDescent="0.25">
      <c r="B372" s="68"/>
      <c r="C372" s="68"/>
      <c r="D372" s="68"/>
      <c r="E372" s="68"/>
      <c r="F372" s="68"/>
      <c r="G372" s="68"/>
    </row>
    <row r="373" spans="2:7" x14ac:dyDescent="0.25">
      <c r="B373" s="68"/>
      <c r="C373" s="68"/>
      <c r="D373" s="68"/>
      <c r="E373" s="68"/>
      <c r="F373" s="68"/>
      <c r="G373" s="68"/>
    </row>
    <row r="374" spans="2:7" x14ac:dyDescent="0.25">
      <c r="B374" s="68"/>
      <c r="C374" s="68"/>
      <c r="D374" s="68"/>
      <c r="E374" s="68"/>
      <c r="F374" s="68"/>
      <c r="G374" s="68"/>
    </row>
    <row r="375" spans="2:7" x14ac:dyDescent="0.25">
      <c r="B375" s="68"/>
      <c r="C375" s="68"/>
      <c r="D375" s="68"/>
      <c r="E375" s="68"/>
      <c r="F375" s="68"/>
      <c r="G375" s="68"/>
    </row>
    <row r="376" spans="2:7" x14ac:dyDescent="0.25">
      <c r="B376" s="68"/>
      <c r="C376" s="68"/>
      <c r="D376" s="68"/>
      <c r="E376" s="68"/>
      <c r="F376" s="68"/>
      <c r="G376" s="68"/>
    </row>
    <row r="377" spans="2:7" x14ac:dyDescent="0.25">
      <c r="B377" s="68"/>
      <c r="C377" s="68"/>
      <c r="D377" s="68"/>
      <c r="E377" s="68"/>
      <c r="F377" s="68"/>
      <c r="G377" s="68"/>
    </row>
    <row r="378" spans="2:7" x14ac:dyDescent="0.25">
      <c r="B378" s="68"/>
      <c r="C378" s="68"/>
      <c r="D378" s="68"/>
      <c r="E378" s="68"/>
      <c r="F378" s="68"/>
      <c r="G378" s="68"/>
    </row>
    <row r="379" spans="2:7" x14ac:dyDescent="0.25">
      <c r="B379" s="68"/>
      <c r="C379" s="68"/>
      <c r="D379" s="68"/>
      <c r="E379" s="68"/>
      <c r="F379" s="68"/>
      <c r="G379" s="68"/>
    </row>
    <row r="380" spans="2:7" x14ac:dyDescent="0.25">
      <c r="B380" s="68"/>
      <c r="C380" s="68"/>
      <c r="D380" s="68"/>
      <c r="E380" s="68"/>
      <c r="F380" s="68"/>
      <c r="G380" s="68"/>
    </row>
    <row r="381" spans="2:7" x14ac:dyDescent="0.25">
      <c r="B381" s="68"/>
      <c r="C381" s="68"/>
      <c r="D381" s="68"/>
      <c r="E381" s="68"/>
      <c r="F381" s="68"/>
      <c r="G381" s="68"/>
    </row>
    <row r="382" spans="2:7" x14ac:dyDescent="0.25">
      <c r="B382" s="68"/>
      <c r="C382" s="68"/>
      <c r="D382" s="68"/>
      <c r="E382" s="68"/>
      <c r="F382" s="68"/>
      <c r="G382" s="68"/>
    </row>
    <row r="383" spans="2:7" x14ac:dyDescent="0.25">
      <c r="B383" s="68"/>
      <c r="C383" s="68"/>
      <c r="D383" s="68"/>
      <c r="E383" s="68"/>
      <c r="F383" s="68"/>
      <c r="G383" s="68"/>
    </row>
    <row r="384" spans="2:7" x14ac:dyDescent="0.25">
      <c r="B384" s="68"/>
      <c r="C384" s="68"/>
      <c r="D384" s="68"/>
      <c r="E384" s="68"/>
      <c r="F384" s="68"/>
      <c r="G384" s="68"/>
    </row>
    <row r="385" spans="2:7" x14ac:dyDescent="0.25">
      <c r="B385" s="68"/>
      <c r="C385" s="68"/>
      <c r="D385" s="68"/>
      <c r="E385" s="68"/>
      <c r="F385" s="68"/>
      <c r="G385" s="68"/>
    </row>
    <row r="386" spans="2:7" x14ac:dyDescent="0.25">
      <c r="B386" s="68"/>
      <c r="C386" s="68"/>
      <c r="D386" s="68"/>
      <c r="E386" s="68"/>
      <c r="F386" s="68"/>
      <c r="G386" s="68"/>
    </row>
    <row r="387" spans="2:7" x14ac:dyDescent="0.25">
      <c r="B387" s="68"/>
      <c r="C387" s="68"/>
      <c r="D387" s="68"/>
      <c r="E387" s="68"/>
      <c r="F387" s="68"/>
      <c r="G387" s="68"/>
    </row>
    <row r="388" spans="2:7" x14ac:dyDescent="0.25">
      <c r="B388" s="68"/>
      <c r="C388" s="68"/>
      <c r="D388" s="68"/>
      <c r="E388" s="68"/>
      <c r="F388" s="68"/>
      <c r="G388" s="68"/>
    </row>
    <row r="389" spans="2:7" x14ac:dyDescent="0.25">
      <c r="B389" s="68"/>
      <c r="C389" s="68"/>
      <c r="D389" s="68"/>
      <c r="E389" s="68"/>
      <c r="F389" s="68"/>
      <c r="G389" s="68"/>
    </row>
    <row r="390" spans="2:7" x14ac:dyDescent="0.25">
      <c r="B390" s="68"/>
      <c r="C390" s="68"/>
      <c r="D390" s="68"/>
      <c r="E390" s="68"/>
      <c r="F390" s="68"/>
      <c r="G390" s="68"/>
    </row>
    <row r="391" spans="2:7" x14ac:dyDescent="0.25">
      <c r="B391" s="68"/>
      <c r="C391" s="68"/>
      <c r="D391" s="68"/>
      <c r="E391" s="68"/>
      <c r="F391" s="68"/>
      <c r="G391" s="68"/>
    </row>
    <row r="392" spans="2:7" x14ac:dyDescent="0.25">
      <c r="B392" s="68"/>
      <c r="C392" s="68"/>
      <c r="D392" s="68"/>
      <c r="E392" s="68"/>
      <c r="F392" s="68"/>
      <c r="G392" s="68"/>
    </row>
    <row r="393" spans="2:7" x14ac:dyDescent="0.25">
      <c r="B393" s="68"/>
      <c r="C393" s="68"/>
      <c r="D393" s="68"/>
      <c r="E393" s="68"/>
      <c r="F393" s="68"/>
      <c r="G393" s="68"/>
    </row>
    <row r="394" spans="2:7" x14ac:dyDescent="0.25">
      <c r="B394" s="68"/>
      <c r="C394" s="68"/>
      <c r="D394" s="68"/>
      <c r="E394" s="68"/>
      <c r="F394" s="68"/>
      <c r="G394" s="68"/>
    </row>
    <row r="395" spans="2:7" x14ac:dyDescent="0.25">
      <c r="B395" s="68"/>
      <c r="C395" s="68"/>
      <c r="D395" s="68"/>
      <c r="E395" s="68"/>
      <c r="F395" s="68"/>
      <c r="G395" s="68"/>
    </row>
    <row r="396" spans="2:7" x14ac:dyDescent="0.25">
      <c r="B396" s="68"/>
      <c r="C396" s="68"/>
      <c r="D396" s="68"/>
      <c r="E396" s="68"/>
      <c r="F396" s="68"/>
      <c r="G396" s="68"/>
    </row>
    <row r="397" spans="2:7" x14ac:dyDescent="0.25">
      <c r="B397" s="68"/>
      <c r="C397" s="68"/>
      <c r="D397" s="68"/>
      <c r="E397" s="68"/>
      <c r="F397" s="68"/>
      <c r="G397" s="68"/>
    </row>
    <row r="398" spans="2:7" x14ac:dyDescent="0.25">
      <c r="B398" s="68"/>
      <c r="C398" s="68"/>
      <c r="D398" s="68"/>
      <c r="E398" s="68"/>
      <c r="F398" s="68"/>
      <c r="G398" s="68"/>
    </row>
    <row r="399" spans="2:7" x14ac:dyDescent="0.25">
      <c r="B399" s="68"/>
      <c r="C399" s="68"/>
      <c r="D399" s="68"/>
      <c r="E399" s="68"/>
      <c r="F399" s="68"/>
      <c r="G399" s="68"/>
    </row>
    <row r="400" spans="2:7" x14ac:dyDescent="0.25">
      <c r="B400" s="68"/>
      <c r="C400" s="68"/>
      <c r="D400" s="68"/>
      <c r="E400" s="68"/>
      <c r="F400" s="68"/>
      <c r="G400" s="68"/>
    </row>
    <row r="401" spans="2:7" x14ac:dyDescent="0.25">
      <c r="B401" s="68"/>
      <c r="C401" s="68"/>
      <c r="D401" s="68"/>
      <c r="E401" s="68"/>
      <c r="F401" s="68"/>
      <c r="G401" s="68"/>
    </row>
    <row r="402" spans="2:7" x14ac:dyDescent="0.25">
      <c r="B402" s="68"/>
      <c r="C402" s="68"/>
      <c r="D402" s="68"/>
      <c r="E402" s="68"/>
      <c r="F402" s="68"/>
      <c r="G402" s="68"/>
    </row>
    <row r="403" spans="2:7" x14ac:dyDescent="0.25">
      <c r="B403" s="68"/>
      <c r="C403" s="68"/>
      <c r="D403" s="68"/>
      <c r="E403" s="68"/>
      <c r="F403" s="68"/>
      <c r="G403" s="68"/>
    </row>
    <row r="404" spans="2:7" x14ac:dyDescent="0.25">
      <c r="B404" s="68"/>
      <c r="C404" s="68"/>
      <c r="D404" s="68"/>
      <c r="E404" s="68"/>
      <c r="F404" s="68"/>
      <c r="G404" s="68"/>
    </row>
    <row r="405" spans="2:7" x14ac:dyDescent="0.25">
      <c r="B405" s="68"/>
      <c r="C405" s="68"/>
      <c r="D405" s="68"/>
      <c r="E405" s="68"/>
      <c r="F405" s="68"/>
      <c r="G405" s="68"/>
    </row>
    <row r="406" spans="2:7" x14ac:dyDescent="0.25">
      <c r="B406" s="68"/>
      <c r="C406" s="68"/>
      <c r="D406" s="68"/>
      <c r="E406" s="68"/>
      <c r="F406" s="68"/>
      <c r="G406" s="68"/>
    </row>
    <row r="407" spans="2:7" x14ac:dyDescent="0.25">
      <c r="B407" s="68"/>
      <c r="C407" s="68"/>
      <c r="D407" s="68"/>
      <c r="E407" s="68"/>
      <c r="F407" s="68"/>
      <c r="G407" s="68"/>
    </row>
    <row r="408" spans="2:7" x14ac:dyDescent="0.25">
      <c r="B408" s="68"/>
      <c r="C408" s="68"/>
      <c r="D408" s="68"/>
      <c r="E408" s="68"/>
      <c r="F408" s="68"/>
      <c r="G408" s="68"/>
    </row>
    <row r="409" spans="2:7" x14ac:dyDescent="0.25">
      <c r="B409" s="68"/>
      <c r="C409" s="68"/>
      <c r="D409" s="68"/>
      <c r="E409" s="68"/>
      <c r="F409" s="68"/>
      <c r="G409" s="68"/>
    </row>
    <row r="410" spans="2:7" x14ac:dyDescent="0.25">
      <c r="B410" s="68"/>
      <c r="C410" s="68"/>
      <c r="D410" s="68"/>
      <c r="E410" s="68"/>
      <c r="F410" s="68"/>
      <c r="G410" s="68"/>
    </row>
    <row r="411" spans="2:7" x14ac:dyDescent="0.25">
      <c r="B411" s="68"/>
      <c r="C411" s="68"/>
      <c r="D411" s="68"/>
      <c r="E411" s="68"/>
      <c r="F411" s="68"/>
      <c r="G411" s="68"/>
    </row>
    <row r="412" spans="2:7" x14ac:dyDescent="0.25">
      <c r="B412" s="68"/>
      <c r="C412" s="68"/>
      <c r="D412" s="68"/>
      <c r="E412" s="68"/>
      <c r="F412" s="68"/>
      <c r="G412" s="68"/>
    </row>
    <row r="413" spans="2:7" x14ac:dyDescent="0.25">
      <c r="B413" s="68"/>
      <c r="C413" s="68"/>
      <c r="D413" s="68"/>
      <c r="E413" s="68"/>
      <c r="F413" s="68"/>
      <c r="G413" s="68"/>
    </row>
    <row r="414" spans="2:7" x14ac:dyDescent="0.25">
      <c r="B414" s="68"/>
      <c r="C414" s="68"/>
      <c r="D414" s="68"/>
      <c r="E414" s="68"/>
      <c r="F414" s="68"/>
      <c r="G414" s="68"/>
    </row>
    <row r="415" spans="2:7" x14ac:dyDescent="0.25">
      <c r="B415" s="68"/>
      <c r="C415" s="68"/>
      <c r="D415" s="68"/>
      <c r="E415" s="68"/>
      <c r="F415" s="68"/>
      <c r="G415" s="68"/>
    </row>
    <row r="416" spans="2:7" x14ac:dyDescent="0.25">
      <c r="B416" s="68"/>
      <c r="C416" s="68"/>
      <c r="D416" s="68"/>
      <c r="E416" s="68"/>
      <c r="F416" s="68"/>
      <c r="G416" s="68"/>
    </row>
    <row r="417" spans="2:7" x14ac:dyDescent="0.25">
      <c r="B417" s="68"/>
      <c r="C417" s="68"/>
      <c r="D417" s="68"/>
      <c r="E417" s="68"/>
      <c r="F417" s="68"/>
      <c r="G417" s="68"/>
    </row>
    <row r="418" spans="2:7" x14ac:dyDescent="0.25">
      <c r="B418" s="68"/>
      <c r="C418" s="68"/>
      <c r="D418" s="68"/>
      <c r="E418" s="68"/>
      <c r="F418" s="68"/>
      <c r="G418" s="68"/>
    </row>
    <row r="419" spans="2:7" x14ac:dyDescent="0.25">
      <c r="B419" s="68"/>
      <c r="C419" s="68"/>
      <c r="D419" s="68"/>
      <c r="E419" s="68"/>
      <c r="F419" s="68"/>
      <c r="G419" s="68"/>
    </row>
    <row r="420" spans="2:7" x14ac:dyDescent="0.25">
      <c r="B420" s="68"/>
      <c r="C420" s="68"/>
      <c r="D420" s="68"/>
      <c r="E420" s="68"/>
      <c r="F420" s="68"/>
      <c r="G420" s="68"/>
    </row>
    <row r="421" spans="2:7" x14ac:dyDescent="0.25">
      <c r="B421" s="68"/>
      <c r="C421" s="68"/>
      <c r="D421" s="68"/>
      <c r="E421" s="68"/>
      <c r="F421" s="68"/>
      <c r="G421" s="68"/>
    </row>
    <row r="422" spans="2:7" x14ac:dyDescent="0.25">
      <c r="B422" s="68"/>
      <c r="C422" s="68"/>
      <c r="D422" s="68"/>
      <c r="E422" s="68"/>
      <c r="F422" s="68"/>
      <c r="G422" s="68"/>
    </row>
    <row r="423" spans="2:7" x14ac:dyDescent="0.25">
      <c r="B423" s="68"/>
      <c r="C423" s="68"/>
      <c r="D423" s="68"/>
      <c r="E423" s="68"/>
      <c r="F423" s="68"/>
      <c r="G423" s="68"/>
    </row>
    <row r="424" spans="2:7" x14ac:dyDescent="0.25">
      <c r="B424" s="68"/>
      <c r="C424" s="68"/>
      <c r="D424" s="68"/>
      <c r="E424" s="68"/>
      <c r="F424" s="68"/>
      <c r="G424" s="68"/>
    </row>
    <row r="425" spans="2:7" x14ac:dyDescent="0.25">
      <c r="B425" s="68"/>
      <c r="C425" s="68"/>
      <c r="D425" s="68"/>
      <c r="E425" s="68"/>
      <c r="F425" s="68"/>
      <c r="G425" s="68"/>
    </row>
    <row r="426" spans="2:7" x14ac:dyDescent="0.25">
      <c r="B426" s="68"/>
      <c r="C426" s="68"/>
      <c r="D426" s="68"/>
      <c r="E426" s="68"/>
      <c r="F426" s="68"/>
      <c r="G426" s="68"/>
    </row>
    <row r="427" spans="2:7" x14ac:dyDescent="0.25">
      <c r="B427" s="68"/>
      <c r="C427" s="68"/>
      <c r="D427" s="68"/>
      <c r="E427" s="68"/>
      <c r="F427" s="68"/>
      <c r="G427" s="68"/>
    </row>
    <row r="428" spans="2:7" x14ac:dyDescent="0.25">
      <c r="B428" s="68"/>
      <c r="C428" s="68"/>
      <c r="D428" s="68"/>
      <c r="E428" s="68"/>
      <c r="F428" s="68"/>
      <c r="G428" s="68"/>
    </row>
    <row r="429" spans="2:7" x14ac:dyDescent="0.25">
      <c r="B429" s="68"/>
      <c r="C429" s="68"/>
      <c r="D429" s="68"/>
      <c r="E429" s="68"/>
      <c r="F429" s="68"/>
      <c r="G429" s="68"/>
    </row>
    <row r="430" spans="2:7" x14ac:dyDescent="0.25">
      <c r="B430" s="68"/>
      <c r="C430" s="68"/>
      <c r="D430" s="68"/>
      <c r="E430" s="68"/>
      <c r="F430" s="68"/>
      <c r="G430" s="68"/>
    </row>
    <row r="431" spans="2:7" x14ac:dyDescent="0.25">
      <c r="B431" s="68"/>
      <c r="C431" s="68"/>
      <c r="D431" s="68"/>
      <c r="E431" s="68"/>
      <c r="F431" s="68"/>
      <c r="G431" s="68"/>
    </row>
    <row r="432" spans="2:7" x14ac:dyDescent="0.25">
      <c r="B432" s="68"/>
      <c r="C432" s="68"/>
      <c r="D432" s="68"/>
      <c r="E432" s="68"/>
      <c r="F432" s="68"/>
      <c r="G432" s="68"/>
    </row>
    <row r="433" spans="2:7" x14ac:dyDescent="0.25">
      <c r="B433" s="68"/>
      <c r="C433" s="68"/>
      <c r="D433" s="68"/>
      <c r="E433" s="68"/>
      <c r="F433" s="68"/>
      <c r="G433" s="68"/>
    </row>
    <row r="434" spans="2:7" x14ac:dyDescent="0.25">
      <c r="B434" s="68"/>
      <c r="C434" s="68"/>
      <c r="D434" s="68"/>
      <c r="E434" s="68"/>
      <c r="F434" s="68"/>
      <c r="G434" s="68"/>
    </row>
    <row r="435" spans="2:7" x14ac:dyDescent="0.25">
      <c r="B435" s="68"/>
      <c r="C435" s="68"/>
      <c r="D435" s="68"/>
      <c r="E435" s="68"/>
      <c r="F435" s="68"/>
      <c r="G435" s="68"/>
    </row>
    <row r="436" spans="2:7" x14ac:dyDescent="0.25">
      <c r="B436" s="68"/>
      <c r="C436" s="68"/>
      <c r="D436" s="68"/>
      <c r="E436" s="68"/>
      <c r="F436" s="68"/>
      <c r="G436" s="68"/>
    </row>
    <row r="437" spans="2:7" x14ac:dyDescent="0.25">
      <c r="B437" s="68"/>
      <c r="C437" s="68"/>
      <c r="D437" s="68"/>
      <c r="E437" s="68"/>
      <c r="F437" s="68"/>
      <c r="G437" s="68"/>
    </row>
    <row r="438" spans="2:7" x14ac:dyDescent="0.25">
      <c r="B438" s="68"/>
      <c r="C438" s="68"/>
      <c r="D438" s="68"/>
      <c r="E438" s="68"/>
      <c r="F438" s="68"/>
      <c r="G438" s="68"/>
    </row>
    <row r="439" spans="2:7" x14ac:dyDescent="0.25">
      <c r="B439" s="68"/>
      <c r="C439" s="68"/>
      <c r="D439" s="68"/>
      <c r="E439" s="68"/>
      <c r="F439" s="68"/>
      <c r="G439" s="68"/>
    </row>
    <row r="440" spans="2:7" x14ac:dyDescent="0.25">
      <c r="B440" s="68"/>
      <c r="C440" s="68"/>
      <c r="D440" s="68"/>
      <c r="E440" s="68"/>
      <c r="F440" s="68"/>
      <c r="G440" s="68"/>
    </row>
    <row r="441" spans="2:7" x14ac:dyDescent="0.25">
      <c r="B441" s="68"/>
      <c r="C441" s="68"/>
      <c r="D441" s="68"/>
      <c r="E441" s="68"/>
      <c r="F441" s="68"/>
      <c r="G441" s="68"/>
    </row>
    <row r="442" spans="2:7" x14ac:dyDescent="0.25">
      <c r="B442" s="68"/>
      <c r="C442" s="68"/>
      <c r="D442" s="68"/>
      <c r="E442" s="68"/>
      <c r="F442" s="68"/>
      <c r="G442" s="68"/>
    </row>
    <row r="443" spans="2:7" x14ac:dyDescent="0.25">
      <c r="B443" s="68"/>
      <c r="C443" s="68"/>
      <c r="D443" s="68"/>
      <c r="E443" s="68"/>
      <c r="F443" s="68"/>
      <c r="G443" s="68"/>
    </row>
    <row r="444" spans="2:7" x14ac:dyDescent="0.25">
      <c r="B444" s="68"/>
      <c r="C444" s="68"/>
      <c r="D444" s="68"/>
      <c r="E444" s="68"/>
      <c r="F444" s="68"/>
      <c r="G444" s="68"/>
    </row>
    <row r="445" spans="2:7" x14ac:dyDescent="0.25">
      <c r="B445" s="68"/>
      <c r="C445" s="68"/>
      <c r="D445" s="68"/>
      <c r="E445" s="68"/>
      <c r="F445" s="68"/>
      <c r="G445" s="68"/>
    </row>
    <row r="446" spans="2:7" x14ac:dyDescent="0.25">
      <c r="B446" s="68"/>
      <c r="C446" s="68"/>
      <c r="D446" s="68"/>
      <c r="E446" s="68"/>
      <c r="F446" s="68"/>
      <c r="G446" s="68"/>
    </row>
    <row r="447" spans="2:7" x14ac:dyDescent="0.25">
      <c r="B447" s="68"/>
      <c r="C447" s="68"/>
      <c r="D447" s="68"/>
      <c r="E447" s="68"/>
      <c r="F447" s="68"/>
      <c r="G447" s="68"/>
    </row>
    <row r="448" spans="2:7" x14ac:dyDescent="0.25">
      <c r="B448" s="68"/>
      <c r="C448" s="68"/>
      <c r="D448" s="68"/>
      <c r="E448" s="68"/>
      <c r="F448" s="68"/>
      <c r="G448" s="68"/>
    </row>
    <row r="449" spans="2:7" x14ac:dyDescent="0.25">
      <c r="B449" s="68"/>
      <c r="C449" s="68"/>
      <c r="D449" s="68"/>
      <c r="E449" s="68"/>
      <c r="F449" s="68"/>
      <c r="G449" s="68"/>
    </row>
    <row r="450" spans="2:7" x14ac:dyDescent="0.25">
      <c r="B450" s="68"/>
      <c r="C450" s="68"/>
      <c r="D450" s="68"/>
      <c r="E450" s="68"/>
      <c r="F450" s="68"/>
      <c r="G450" s="68"/>
    </row>
    <row r="451" spans="2:7" x14ac:dyDescent="0.25">
      <c r="B451" s="68"/>
      <c r="C451" s="68"/>
      <c r="D451" s="68"/>
      <c r="E451" s="68"/>
      <c r="F451" s="68"/>
      <c r="G451" s="68"/>
    </row>
    <row r="452" spans="2:7" x14ac:dyDescent="0.25">
      <c r="B452" s="68"/>
      <c r="C452" s="68"/>
      <c r="D452" s="68"/>
      <c r="E452" s="68"/>
      <c r="F452" s="68"/>
      <c r="G452" s="68"/>
    </row>
    <row r="453" spans="2:7" x14ac:dyDescent="0.25">
      <c r="B453" s="68"/>
      <c r="C453" s="68"/>
      <c r="D453" s="68"/>
      <c r="E453" s="68"/>
      <c r="F453" s="68"/>
      <c r="G453" s="68"/>
    </row>
    <row r="454" spans="2:7" x14ac:dyDescent="0.25">
      <c r="B454" s="68"/>
      <c r="C454" s="68"/>
      <c r="D454" s="68"/>
      <c r="E454" s="68"/>
      <c r="F454" s="68"/>
      <c r="G454" s="68"/>
    </row>
    <row r="455" spans="2:7" x14ac:dyDescent="0.25">
      <c r="B455" s="68"/>
      <c r="C455" s="68"/>
      <c r="D455" s="68"/>
      <c r="E455" s="68"/>
      <c r="F455" s="68"/>
      <c r="G455" s="68"/>
    </row>
    <row r="456" spans="2:7" x14ac:dyDescent="0.25">
      <c r="B456" s="68"/>
      <c r="C456" s="68"/>
      <c r="D456" s="68"/>
      <c r="E456" s="68"/>
      <c r="F456" s="68"/>
      <c r="G456" s="68"/>
    </row>
    <row r="457" spans="2:7" x14ac:dyDescent="0.25">
      <c r="B457" s="68"/>
      <c r="C457" s="68"/>
      <c r="D457" s="68"/>
      <c r="E457" s="68"/>
      <c r="F457" s="68"/>
      <c r="G457" s="68"/>
    </row>
    <row r="458" spans="2:7" x14ac:dyDescent="0.25">
      <c r="B458" s="68"/>
      <c r="C458" s="68"/>
      <c r="D458" s="68"/>
      <c r="E458" s="68"/>
      <c r="F458" s="68"/>
      <c r="G458" s="68"/>
    </row>
    <row r="459" spans="2:7" x14ac:dyDescent="0.25">
      <c r="B459" s="68"/>
      <c r="C459" s="68"/>
      <c r="D459" s="68"/>
      <c r="E459" s="68"/>
      <c r="F459" s="68"/>
      <c r="G459" s="68"/>
    </row>
    <row r="460" spans="2:7" x14ac:dyDescent="0.25">
      <c r="B460" s="68"/>
      <c r="C460" s="68"/>
      <c r="D460" s="68"/>
      <c r="E460" s="68"/>
      <c r="F460" s="68"/>
      <c r="G460" s="68"/>
    </row>
    <row r="461" spans="2:7" x14ac:dyDescent="0.25">
      <c r="B461" s="68"/>
      <c r="C461" s="68"/>
      <c r="D461" s="68"/>
      <c r="E461" s="68"/>
      <c r="F461" s="68"/>
      <c r="G461" s="68"/>
    </row>
    <row r="462" spans="2:7" x14ac:dyDescent="0.25">
      <c r="B462" s="68"/>
      <c r="C462" s="68"/>
      <c r="D462" s="68"/>
      <c r="E462" s="68"/>
      <c r="F462" s="68"/>
      <c r="G462" s="68"/>
    </row>
    <row r="463" spans="2:7" x14ac:dyDescent="0.25">
      <c r="B463" s="68"/>
      <c r="C463" s="68"/>
      <c r="D463" s="68"/>
      <c r="E463" s="68"/>
      <c r="F463" s="68"/>
      <c r="G463" s="68"/>
    </row>
    <row r="464" spans="2:7" x14ac:dyDescent="0.25">
      <c r="B464" s="68"/>
      <c r="C464" s="68"/>
      <c r="D464" s="68"/>
      <c r="E464" s="68"/>
      <c r="F464" s="68"/>
      <c r="G464" s="68"/>
    </row>
    <row r="465" spans="2:7" x14ac:dyDescent="0.25">
      <c r="B465" s="68"/>
      <c r="C465" s="68"/>
      <c r="D465" s="68"/>
      <c r="E465" s="68"/>
      <c r="F465" s="68"/>
      <c r="G465" s="68"/>
    </row>
    <row r="466" spans="2:7" x14ac:dyDescent="0.25">
      <c r="B466" s="68"/>
      <c r="C466" s="68"/>
      <c r="D466" s="68"/>
      <c r="E466" s="68"/>
      <c r="F466" s="68"/>
      <c r="G466" s="68"/>
    </row>
    <row r="467" spans="2:7" x14ac:dyDescent="0.25">
      <c r="B467" s="68"/>
      <c r="C467" s="68"/>
      <c r="D467" s="68"/>
      <c r="E467" s="68"/>
      <c r="F467" s="68"/>
      <c r="G467" s="68"/>
    </row>
    <row r="468" spans="2:7" x14ac:dyDescent="0.25">
      <c r="B468" s="68"/>
      <c r="C468" s="68"/>
      <c r="D468" s="68"/>
      <c r="E468" s="68"/>
      <c r="F468" s="68"/>
      <c r="G468" s="68"/>
    </row>
    <row r="469" spans="2:7" x14ac:dyDescent="0.25">
      <c r="B469" s="68"/>
      <c r="C469" s="68"/>
      <c r="D469" s="68"/>
      <c r="E469" s="68"/>
      <c r="F469" s="68"/>
      <c r="G469" s="68"/>
    </row>
    <row r="470" spans="2:7" x14ac:dyDescent="0.25">
      <c r="B470" s="68"/>
      <c r="C470" s="68"/>
      <c r="D470" s="68"/>
      <c r="E470" s="68"/>
      <c r="F470" s="68"/>
      <c r="G470" s="68"/>
    </row>
    <row r="471" spans="2:7" x14ac:dyDescent="0.25">
      <c r="B471" s="68"/>
      <c r="C471" s="68"/>
      <c r="D471" s="68"/>
      <c r="E471" s="68"/>
      <c r="F471" s="68"/>
      <c r="G471" s="68"/>
    </row>
    <row r="472" spans="2:7" x14ac:dyDescent="0.25">
      <c r="B472" s="68"/>
      <c r="C472" s="68"/>
      <c r="D472" s="68"/>
      <c r="E472" s="68"/>
      <c r="F472" s="68"/>
      <c r="G472" s="68"/>
    </row>
    <row r="473" spans="2:7" x14ac:dyDescent="0.25">
      <c r="B473" s="68"/>
      <c r="C473" s="68"/>
      <c r="D473" s="68"/>
      <c r="E473" s="68"/>
      <c r="F473" s="68"/>
      <c r="G473" s="68"/>
    </row>
    <row r="474" spans="2:7" x14ac:dyDescent="0.25">
      <c r="B474" s="68"/>
      <c r="C474" s="68"/>
      <c r="D474" s="68"/>
      <c r="E474" s="68"/>
      <c r="F474" s="68"/>
      <c r="G474" s="68"/>
    </row>
    <row r="475" spans="2:7" x14ac:dyDescent="0.25">
      <c r="B475" s="68"/>
      <c r="C475" s="68"/>
      <c r="D475" s="68"/>
      <c r="E475" s="68"/>
      <c r="F475" s="68"/>
      <c r="G475" s="68"/>
    </row>
    <row r="476" spans="2:7" x14ac:dyDescent="0.25">
      <c r="B476" s="68"/>
      <c r="C476" s="68"/>
      <c r="D476" s="68"/>
      <c r="E476" s="68"/>
      <c r="F476" s="68"/>
      <c r="G476" s="68"/>
    </row>
    <row r="477" spans="2:7" x14ac:dyDescent="0.25">
      <c r="B477" s="68"/>
      <c r="C477" s="68"/>
      <c r="D477" s="68"/>
      <c r="E477" s="68"/>
      <c r="F477" s="68"/>
      <c r="G477" s="68"/>
    </row>
    <row r="478" spans="2:7" x14ac:dyDescent="0.25">
      <c r="B478" s="68"/>
      <c r="C478" s="68"/>
      <c r="D478" s="68"/>
      <c r="E478" s="68"/>
      <c r="F478" s="68"/>
      <c r="G478" s="68"/>
    </row>
    <row r="479" spans="2:7" x14ac:dyDescent="0.25">
      <c r="B479" s="68"/>
      <c r="C479" s="68"/>
      <c r="D479" s="68"/>
      <c r="E479" s="68"/>
      <c r="F479" s="68"/>
      <c r="G479" s="68"/>
    </row>
    <row r="480" spans="2:7" x14ac:dyDescent="0.25">
      <c r="B480" s="68"/>
      <c r="C480" s="68"/>
      <c r="D480" s="68"/>
      <c r="E480" s="68"/>
      <c r="F480" s="68"/>
      <c r="G480" s="68"/>
    </row>
    <row r="481" spans="2:7" x14ac:dyDescent="0.25">
      <c r="B481" s="68"/>
      <c r="C481" s="68"/>
      <c r="D481" s="68"/>
      <c r="E481" s="68"/>
      <c r="F481" s="68"/>
      <c r="G481" s="68"/>
    </row>
    <row r="482" spans="2:7" x14ac:dyDescent="0.25">
      <c r="B482" s="68"/>
      <c r="C482" s="68"/>
      <c r="D482" s="68"/>
      <c r="E482" s="68"/>
      <c r="F482" s="68"/>
      <c r="G482" s="68"/>
    </row>
    <row r="483" spans="2:7" x14ac:dyDescent="0.25">
      <c r="B483" s="68"/>
      <c r="C483" s="68"/>
      <c r="D483" s="68"/>
      <c r="E483" s="68"/>
      <c r="F483" s="68"/>
      <c r="G483" s="68"/>
    </row>
    <row r="484" spans="2:7" x14ac:dyDescent="0.25">
      <c r="B484" s="68"/>
      <c r="C484" s="68"/>
      <c r="D484" s="68"/>
      <c r="E484" s="68"/>
      <c r="F484" s="68"/>
      <c r="G484" s="68"/>
    </row>
    <row r="485" spans="2:7" x14ac:dyDescent="0.25">
      <c r="B485" s="68"/>
      <c r="C485" s="68"/>
      <c r="D485" s="68"/>
      <c r="E485" s="68"/>
      <c r="F485" s="68"/>
      <c r="G485" s="68"/>
    </row>
    <row r="486" spans="2:7" x14ac:dyDescent="0.25">
      <c r="B486" s="68"/>
      <c r="C486" s="68"/>
      <c r="D486" s="68"/>
      <c r="E486" s="68"/>
      <c r="F486" s="68"/>
      <c r="G486" s="68"/>
    </row>
    <row r="487" spans="2:7" x14ac:dyDescent="0.25">
      <c r="B487" s="68"/>
      <c r="C487" s="68"/>
      <c r="D487" s="68"/>
      <c r="E487" s="68"/>
      <c r="F487" s="68"/>
      <c r="G487" s="68"/>
    </row>
    <row r="488" spans="2:7" x14ac:dyDescent="0.25">
      <c r="B488" s="68"/>
      <c r="C488" s="68"/>
      <c r="D488" s="68"/>
      <c r="E488" s="68"/>
      <c r="F488" s="68"/>
      <c r="G488" s="68"/>
    </row>
    <row r="489" spans="2:7" x14ac:dyDescent="0.25">
      <c r="B489" s="68"/>
      <c r="C489" s="68"/>
      <c r="D489" s="68"/>
      <c r="E489" s="68"/>
      <c r="F489" s="68"/>
      <c r="G489" s="68"/>
    </row>
    <row r="490" spans="2:7" x14ac:dyDescent="0.25">
      <c r="B490" s="68"/>
      <c r="C490" s="68"/>
      <c r="D490" s="68"/>
      <c r="E490" s="68"/>
      <c r="F490" s="68"/>
      <c r="G490" s="68"/>
    </row>
    <row r="491" spans="2:7" x14ac:dyDescent="0.25">
      <c r="B491" s="68"/>
      <c r="C491" s="68"/>
      <c r="D491" s="68"/>
      <c r="E491" s="68"/>
      <c r="F491" s="68"/>
      <c r="G491" s="68"/>
    </row>
    <row r="492" spans="2:7" x14ac:dyDescent="0.25">
      <c r="B492" s="68"/>
      <c r="C492" s="68"/>
      <c r="D492" s="68"/>
      <c r="E492" s="68"/>
      <c r="F492" s="68"/>
      <c r="G492" s="68"/>
    </row>
    <row r="493" spans="2:7" x14ac:dyDescent="0.25">
      <c r="B493" s="68"/>
      <c r="C493" s="68"/>
      <c r="D493" s="68"/>
      <c r="E493" s="68"/>
      <c r="F493" s="68"/>
      <c r="G493" s="68"/>
    </row>
    <row r="494" spans="2:7" x14ac:dyDescent="0.25">
      <c r="B494" s="68"/>
      <c r="C494" s="68"/>
      <c r="D494" s="68"/>
      <c r="E494" s="68"/>
      <c r="F494" s="68"/>
      <c r="G494" s="68"/>
    </row>
    <row r="495" spans="2:7" x14ac:dyDescent="0.25">
      <c r="B495" s="68"/>
      <c r="C495" s="68"/>
      <c r="D495" s="68"/>
      <c r="E495" s="68"/>
      <c r="F495" s="68"/>
      <c r="G495" s="68"/>
    </row>
    <row r="496" spans="2:7" x14ac:dyDescent="0.25">
      <c r="B496" s="68"/>
      <c r="C496" s="68"/>
      <c r="D496" s="68"/>
      <c r="E496" s="68"/>
      <c r="F496" s="68"/>
      <c r="G496" s="68"/>
    </row>
    <row r="497" spans="2:7" x14ac:dyDescent="0.25">
      <c r="B497" s="68"/>
      <c r="C497" s="68"/>
      <c r="D497" s="68"/>
      <c r="E497" s="68"/>
      <c r="F497" s="68"/>
      <c r="G497" s="68"/>
    </row>
    <row r="498" spans="2:7" x14ac:dyDescent="0.25">
      <c r="B498" s="68"/>
      <c r="C498" s="68"/>
      <c r="D498" s="68"/>
      <c r="E498" s="68"/>
      <c r="F498" s="68"/>
      <c r="G498" s="68"/>
    </row>
    <row r="499" spans="2:7" x14ac:dyDescent="0.25">
      <c r="B499" s="68"/>
      <c r="C499" s="68"/>
      <c r="D499" s="68"/>
      <c r="E499" s="68"/>
      <c r="F499" s="68"/>
      <c r="G499" s="68"/>
    </row>
    <row r="500" spans="2:7" x14ac:dyDescent="0.25">
      <c r="B500" s="68"/>
      <c r="C500" s="68"/>
      <c r="D500" s="68"/>
      <c r="E500" s="68"/>
      <c r="F500" s="68"/>
      <c r="G500" s="68"/>
    </row>
    <row r="501" spans="2:7" x14ac:dyDescent="0.25">
      <c r="B501" s="68"/>
      <c r="C501" s="68"/>
      <c r="D501" s="68"/>
      <c r="E501" s="68"/>
      <c r="F501" s="68"/>
      <c r="G501" s="68"/>
    </row>
    <row r="502" spans="2:7" x14ac:dyDescent="0.25">
      <c r="B502" s="68"/>
      <c r="C502" s="68"/>
      <c r="D502" s="68"/>
      <c r="E502" s="68"/>
      <c r="F502" s="68"/>
      <c r="G502" s="68"/>
    </row>
    <row r="503" spans="2:7" x14ac:dyDescent="0.25">
      <c r="B503" s="68"/>
      <c r="C503" s="68"/>
      <c r="D503" s="68"/>
      <c r="E503" s="68"/>
      <c r="F503" s="68"/>
      <c r="G503" s="68"/>
    </row>
    <row r="504" spans="2:7" x14ac:dyDescent="0.25">
      <c r="B504" s="68"/>
      <c r="C504" s="68"/>
      <c r="D504" s="68"/>
      <c r="E504" s="68"/>
      <c r="F504" s="68"/>
      <c r="G504" s="68"/>
    </row>
    <row r="505" spans="2:7" x14ac:dyDescent="0.25">
      <c r="B505" s="68"/>
      <c r="C505" s="68"/>
      <c r="D505" s="68"/>
      <c r="E505" s="68"/>
      <c r="F505" s="68"/>
      <c r="G505" s="68"/>
    </row>
    <row r="506" spans="2:7" x14ac:dyDescent="0.25">
      <c r="B506" s="68"/>
      <c r="C506" s="68"/>
      <c r="D506" s="68"/>
      <c r="E506" s="68"/>
      <c r="F506" s="68"/>
      <c r="G506" s="68"/>
    </row>
    <row r="507" spans="2:7" x14ac:dyDescent="0.25">
      <c r="B507" s="68"/>
      <c r="C507" s="68"/>
      <c r="D507" s="68"/>
      <c r="E507" s="68"/>
      <c r="F507" s="68"/>
      <c r="G507" s="68"/>
    </row>
    <row r="508" spans="2:7" x14ac:dyDescent="0.25">
      <c r="B508" s="68"/>
      <c r="C508" s="68"/>
      <c r="D508" s="68"/>
      <c r="E508" s="68"/>
      <c r="F508" s="68"/>
      <c r="G508" s="68"/>
    </row>
    <row r="509" spans="2:7" x14ac:dyDescent="0.25">
      <c r="B509" s="68"/>
      <c r="C509" s="68"/>
      <c r="D509" s="68"/>
      <c r="E509" s="68"/>
      <c r="F509" s="68"/>
      <c r="G509" s="68"/>
    </row>
    <row r="510" spans="2:7" x14ac:dyDescent="0.25">
      <c r="B510" s="68"/>
      <c r="C510" s="68"/>
      <c r="D510" s="68"/>
      <c r="E510" s="68"/>
      <c r="F510" s="68"/>
      <c r="G510" s="68"/>
    </row>
    <row r="511" spans="2:7" x14ac:dyDescent="0.25">
      <c r="B511" s="68"/>
      <c r="C511" s="68"/>
      <c r="D511" s="68"/>
      <c r="E511" s="68"/>
      <c r="F511" s="68"/>
      <c r="G511" s="68"/>
    </row>
    <row r="512" spans="2:7" x14ac:dyDescent="0.25">
      <c r="B512" s="68"/>
      <c r="C512" s="68"/>
      <c r="D512" s="68"/>
      <c r="E512" s="68"/>
      <c r="F512" s="68"/>
      <c r="G512" s="68"/>
    </row>
    <row r="513" spans="2:7" x14ac:dyDescent="0.25">
      <c r="B513" s="68"/>
      <c r="C513" s="68"/>
      <c r="D513" s="68"/>
      <c r="E513" s="68"/>
      <c r="F513" s="68"/>
      <c r="G513" s="68"/>
    </row>
    <row r="514" spans="2:7" x14ac:dyDescent="0.25">
      <c r="B514" s="68"/>
      <c r="C514" s="68"/>
      <c r="D514" s="68"/>
      <c r="E514" s="68"/>
      <c r="F514" s="68"/>
      <c r="G514" s="68"/>
    </row>
    <row r="515" spans="2:7" x14ac:dyDescent="0.25">
      <c r="B515" s="68"/>
      <c r="C515" s="68"/>
      <c r="D515" s="68"/>
      <c r="E515" s="68"/>
      <c r="F515" s="68"/>
      <c r="G515" s="68"/>
    </row>
    <row r="516" spans="2:7" x14ac:dyDescent="0.25">
      <c r="B516" s="68"/>
      <c r="C516" s="68"/>
      <c r="D516" s="68"/>
      <c r="E516" s="68"/>
      <c r="F516" s="68"/>
      <c r="G516" s="68"/>
    </row>
    <row r="517" spans="2:7" x14ac:dyDescent="0.25">
      <c r="B517" s="68"/>
      <c r="C517" s="68"/>
      <c r="D517" s="68"/>
      <c r="E517" s="68"/>
      <c r="F517" s="68"/>
      <c r="G517" s="68"/>
    </row>
    <row r="518" spans="2:7" x14ac:dyDescent="0.25">
      <c r="B518" s="68"/>
      <c r="C518" s="68"/>
      <c r="D518" s="68"/>
      <c r="E518" s="68"/>
      <c r="F518" s="68"/>
      <c r="G518" s="68"/>
    </row>
    <row r="519" spans="2:7" x14ac:dyDescent="0.25">
      <c r="B519" s="68"/>
      <c r="C519" s="68"/>
      <c r="D519" s="68"/>
      <c r="E519" s="68"/>
      <c r="F519" s="68"/>
      <c r="G519" s="68"/>
    </row>
    <row r="520" spans="2:7" x14ac:dyDescent="0.25">
      <c r="B520" s="68"/>
      <c r="C520" s="68"/>
      <c r="D520" s="68"/>
      <c r="E520" s="68"/>
      <c r="F520" s="68"/>
      <c r="G520" s="68"/>
    </row>
    <row r="521" spans="2:7" x14ac:dyDescent="0.25">
      <c r="B521" s="68"/>
      <c r="C521" s="68"/>
      <c r="D521" s="68"/>
      <c r="E521" s="68"/>
      <c r="F521" s="68"/>
      <c r="G521" s="68"/>
    </row>
    <row r="522" spans="2:7" x14ac:dyDescent="0.25">
      <c r="B522" s="68"/>
      <c r="C522" s="68"/>
      <c r="D522" s="68"/>
      <c r="E522" s="68"/>
      <c r="F522" s="68"/>
      <c r="G522" s="68"/>
    </row>
    <row r="523" spans="2:7" x14ac:dyDescent="0.25">
      <c r="B523" s="68"/>
      <c r="C523" s="68"/>
      <c r="D523" s="68"/>
      <c r="E523" s="68"/>
      <c r="F523" s="68"/>
      <c r="G523" s="68"/>
    </row>
    <row r="524" spans="2:7" x14ac:dyDescent="0.25">
      <c r="B524" s="68"/>
      <c r="C524" s="68"/>
      <c r="D524" s="68"/>
      <c r="E524" s="68"/>
      <c r="F524" s="68"/>
      <c r="G524" s="68"/>
    </row>
    <row r="525" spans="2:7" x14ac:dyDescent="0.25">
      <c r="B525" s="68"/>
      <c r="C525" s="68"/>
      <c r="D525" s="68"/>
      <c r="E525" s="68"/>
      <c r="F525" s="68"/>
      <c r="G525" s="68"/>
    </row>
    <row r="526" spans="2:7" x14ac:dyDescent="0.25">
      <c r="B526" s="68"/>
      <c r="C526" s="68"/>
      <c r="D526" s="68"/>
      <c r="E526" s="68"/>
      <c r="F526" s="68"/>
      <c r="G526" s="68"/>
    </row>
    <row r="527" spans="2:7" x14ac:dyDescent="0.25">
      <c r="B527" s="68"/>
      <c r="C527" s="68"/>
      <c r="D527" s="68"/>
      <c r="E527" s="68"/>
      <c r="F527" s="68"/>
      <c r="G527" s="68"/>
    </row>
    <row r="528" spans="2:7" x14ac:dyDescent="0.25">
      <c r="B528" s="68"/>
      <c r="C528" s="68"/>
      <c r="D528" s="68"/>
      <c r="E528" s="68"/>
      <c r="F528" s="68"/>
      <c r="G528" s="68"/>
    </row>
    <row r="529" spans="2:7" x14ac:dyDescent="0.25">
      <c r="B529" s="68"/>
      <c r="C529" s="68"/>
      <c r="D529" s="68"/>
      <c r="E529" s="68"/>
      <c r="F529" s="68"/>
      <c r="G529" s="68"/>
    </row>
    <row r="530" spans="2:7" x14ac:dyDescent="0.25">
      <c r="B530" s="68"/>
      <c r="C530" s="68"/>
      <c r="D530" s="68"/>
      <c r="E530" s="68"/>
      <c r="F530" s="68"/>
      <c r="G530" s="68"/>
    </row>
    <row r="531" spans="2:7" x14ac:dyDescent="0.25">
      <c r="B531" s="68"/>
      <c r="C531" s="68"/>
      <c r="D531" s="68"/>
      <c r="E531" s="68"/>
      <c r="F531" s="68"/>
      <c r="G531" s="68"/>
    </row>
    <row r="532" spans="2:7" x14ac:dyDescent="0.25">
      <c r="B532" s="68"/>
      <c r="C532" s="68"/>
      <c r="D532" s="68"/>
      <c r="E532" s="68"/>
      <c r="F532" s="68"/>
      <c r="G532" s="68"/>
    </row>
    <row r="533" spans="2:7" x14ac:dyDescent="0.25">
      <c r="B533" s="68"/>
      <c r="C533" s="68"/>
      <c r="D533" s="68"/>
      <c r="E533" s="68"/>
      <c r="F533" s="68"/>
      <c r="G533" s="68"/>
    </row>
    <row r="534" spans="2:7" x14ac:dyDescent="0.25">
      <c r="B534" s="68"/>
      <c r="C534" s="68"/>
      <c r="D534" s="68"/>
      <c r="E534" s="68"/>
      <c r="F534" s="68"/>
      <c r="G534" s="68"/>
    </row>
    <row r="535" spans="2:7" x14ac:dyDescent="0.25">
      <c r="B535" s="68"/>
      <c r="C535" s="68"/>
      <c r="D535" s="68"/>
      <c r="E535" s="68"/>
      <c r="F535" s="68"/>
      <c r="G535" s="68"/>
    </row>
    <row r="536" spans="2:7" x14ac:dyDescent="0.25">
      <c r="B536" s="68"/>
      <c r="C536" s="68"/>
      <c r="D536" s="68"/>
      <c r="E536" s="68"/>
      <c r="F536" s="68"/>
      <c r="G536" s="68"/>
    </row>
    <row r="537" spans="2:7" x14ac:dyDescent="0.25">
      <c r="B537" s="68"/>
      <c r="C537" s="68"/>
      <c r="D537" s="68"/>
      <c r="E537" s="68"/>
      <c r="F537" s="68"/>
      <c r="G537" s="68"/>
    </row>
    <row r="538" spans="2:7" x14ac:dyDescent="0.25">
      <c r="B538" s="68"/>
      <c r="C538" s="68"/>
      <c r="D538" s="68"/>
      <c r="E538" s="68"/>
      <c r="F538" s="68"/>
      <c r="G538" s="68"/>
    </row>
    <row r="539" spans="2:7" x14ac:dyDescent="0.25">
      <c r="B539" s="68"/>
      <c r="C539" s="68"/>
      <c r="D539" s="68"/>
      <c r="E539" s="68"/>
      <c r="F539" s="68"/>
      <c r="G539" s="68"/>
    </row>
    <row r="540" spans="2:7" x14ac:dyDescent="0.25">
      <c r="B540" s="68"/>
      <c r="C540" s="68"/>
      <c r="D540" s="68"/>
      <c r="E540" s="68"/>
      <c r="F540" s="68"/>
      <c r="G540" s="68"/>
    </row>
    <row r="541" spans="2:7" x14ac:dyDescent="0.25">
      <c r="B541" s="68"/>
      <c r="C541" s="68"/>
      <c r="D541" s="68"/>
      <c r="E541" s="68"/>
      <c r="F541" s="68"/>
      <c r="G541" s="68"/>
    </row>
    <row r="542" spans="2:7" x14ac:dyDescent="0.25">
      <c r="B542" s="68"/>
      <c r="C542" s="68"/>
      <c r="D542" s="68"/>
      <c r="E542" s="68"/>
      <c r="F542" s="68"/>
      <c r="G542" s="68"/>
    </row>
    <row r="543" spans="2:7" x14ac:dyDescent="0.25">
      <c r="B543" s="68"/>
      <c r="C543" s="68"/>
      <c r="D543" s="68"/>
      <c r="E543" s="68"/>
      <c r="F543" s="68"/>
      <c r="G543" s="68"/>
    </row>
    <row r="544" spans="2:7" x14ac:dyDescent="0.25">
      <c r="B544" s="68"/>
      <c r="C544" s="68"/>
      <c r="D544" s="68"/>
      <c r="E544" s="68"/>
      <c r="F544" s="68"/>
      <c r="G544" s="68"/>
    </row>
    <row r="545" spans="2:7" x14ac:dyDescent="0.25">
      <c r="B545" s="68"/>
      <c r="C545" s="68"/>
      <c r="D545" s="68"/>
      <c r="E545" s="68"/>
      <c r="F545" s="68"/>
      <c r="G545" s="68"/>
    </row>
    <row r="546" spans="2:7" x14ac:dyDescent="0.25">
      <c r="B546" s="68"/>
      <c r="C546" s="68"/>
      <c r="D546" s="68"/>
      <c r="E546" s="68"/>
      <c r="F546" s="68"/>
      <c r="G546" s="68"/>
    </row>
    <row r="547" spans="2:7" x14ac:dyDescent="0.25">
      <c r="B547" s="68"/>
      <c r="C547" s="68"/>
      <c r="D547" s="68"/>
      <c r="E547" s="68"/>
      <c r="F547" s="68"/>
      <c r="G547" s="68"/>
    </row>
    <row r="548" spans="2:7" x14ac:dyDescent="0.25">
      <c r="B548" s="68"/>
      <c r="C548" s="68"/>
      <c r="D548" s="68"/>
      <c r="E548" s="68"/>
      <c r="F548" s="68"/>
      <c r="G548" s="68"/>
    </row>
    <row r="549" spans="2:7" x14ac:dyDescent="0.25">
      <c r="B549" s="68"/>
      <c r="C549" s="68"/>
      <c r="D549" s="68"/>
      <c r="E549" s="68"/>
      <c r="F549" s="68"/>
      <c r="G549" s="68"/>
    </row>
    <row r="550" spans="2:7" x14ac:dyDescent="0.25">
      <c r="B550" s="68"/>
      <c r="C550" s="68"/>
      <c r="D550" s="68"/>
      <c r="E550" s="68"/>
      <c r="F550" s="68"/>
      <c r="G550" s="68"/>
    </row>
    <row r="551" spans="2:7" x14ac:dyDescent="0.25">
      <c r="B551" s="68"/>
      <c r="C551" s="68"/>
      <c r="D551" s="68"/>
      <c r="E551" s="68"/>
      <c r="F551" s="68"/>
      <c r="G551" s="68"/>
    </row>
    <row r="552" spans="2:7" x14ac:dyDescent="0.25">
      <c r="B552" s="68"/>
      <c r="C552" s="68"/>
      <c r="D552" s="68"/>
      <c r="E552" s="68"/>
      <c r="F552" s="68"/>
      <c r="G552" s="68"/>
    </row>
    <row r="553" spans="2:7" x14ac:dyDescent="0.25">
      <c r="B553" s="68"/>
      <c r="C553" s="68"/>
      <c r="D553" s="68"/>
      <c r="E553" s="68"/>
      <c r="F553" s="68"/>
      <c r="G553" s="68"/>
    </row>
    <row r="554" spans="2:7" x14ac:dyDescent="0.25">
      <c r="B554" s="68"/>
      <c r="C554" s="68"/>
      <c r="D554" s="68"/>
      <c r="E554" s="68"/>
      <c r="F554" s="68"/>
      <c r="G554" s="68"/>
    </row>
    <row r="555" spans="2:7" x14ac:dyDescent="0.25">
      <c r="B555" s="68"/>
      <c r="C555" s="68"/>
      <c r="D555" s="68"/>
      <c r="E555" s="68"/>
      <c r="F555" s="68"/>
      <c r="G555" s="68"/>
    </row>
    <row r="556" spans="2:7" x14ac:dyDescent="0.25">
      <c r="B556" s="68"/>
      <c r="C556" s="68"/>
      <c r="D556" s="68"/>
      <c r="E556" s="68"/>
      <c r="F556" s="68"/>
      <c r="G556" s="68"/>
    </row>
    <row r="557" spans="2:7" x14ac:dyDescent="0.25">
      <c r="B557" s="68"/>
      <c r="C557" s="68"/>
      <c r="D557" s="68"/>
      <c r="E557" s="68"/>
      <c r="F557" s="68"/>
      <c r="G557" s="68"/>
    </row>
    <row r="558" spans="2:7" x14ac:dyDescent="0.25">
      <c r="B558" s="68"/>
      <c r="C558" s="68"/>
      <c r="D558" s="68"/>
      <c r="E558" s="68"/>
      <c r="F558" s="68"/>
      <c r="G558" s="68"/>
    </row>
    <row r="559" spans="2:7" x14ac:dyDescent="0.25">
      <c r="B559" s="68"/>
      <c r="C559" s="68"/>
      <c r="D559" s="68"/>
      <c r="E559" s="68"/>
      <c r="F559" s="68"/>
      <c r="G559" s="68"/>
    </row>
    <row r="560" spans="2:7" x14ac:dyDescent="0.25">
      <c r="B560" s="68"/>
      <c r="C560" s="68"/>
      <c r="D560" s="68"/>
      <c r="E560" s="68"/>
      <c r="F560" s="68"/>
      <c r="G560" s="68"/>
    </row>
    <row r="561" spans="2:7" x14ac:dyDescent="0.25">
      <c r="B561" s="68"/>
      <c r="C561" s="68"/>
      <c r="D561" s="68"/>
      <c r="E561" s="68"/>
      <c r="F561" s="68"/>
      <c r="G561" s="68"/>
    </row>
    <row r="562" spans="2:7" x14ac:dyDescent="0.25">
      <c r="B562" s="68"/>
      <c r="C562" s="68"/>
      <c r="D562" s="68"/>
      <c r="E562" s="68"/>
      <c r="F562" s="68"/>
      <c r="G562" s="68"/>
    </row>
    <row r="563" spans="2:7" x14ac:dyDescent="0.25">
      <c r="B563" s="68"/>
      <c r="C563" s="68"/>
      <c r="D563" s="68"/>
      <c r="E563" s="68"/>
      <c r="F563" s="68"/>
      <c r="G563" s="68"/>
    </row>
    <row r="564" spans="2:7" x14ac:dyDescent="0.25">
      <c r="B564" s="68"/>
      <c r="C564" s="68"/>
      <c r="D564" s="68"/>
      <c r="E564" s="68"/>
      <c r="F564" s="68"/>
      <c r="G564" s="68"/>
    </row>
    <row r="565" spans="2:7" x14ac:dyDescent="0.25">
      <c r="B565" s="68"/>
      <c r="C565" s="68"/>
      <c r="D565" s="68"/>
      <c r="E565" s="68"/>
      <c r="F565" s="68"/>
      <c r="G565" s="68"/>
    </row>
    <row r="566" spans="2:7" x14ac:dyDescent="0.25">
      <c r="B566" s="68"/>
      <c r="C566" s="68"/>
      <c r="D566" s="68"/>
      <c r="E566" s="68"/>
      <c r="F566" s="68"/>
      <c r="G566" s="68"/>
    </row>
    <row r="567" spans="2:7" x14ac:dyDescent="0.25">
      <c r="B567" s="68"/>
      <c r="C567" s="68"/>
      <c r="D567" s="68"/>
      <c r="E567" s="68"/>
      <c r="F567" s="68"/>
      <c r="G567" s="68"/>
    </row>
    <row r="568" spans="2:7" x14ac:dyDescent="0.25">
      <c r="B568" s="68"/>
      <c r="C568" s="68"/>
      <c r="D568" s="68"/>
      <c r="E568" s="68"/>
      <c r="F568" s="68"/>
      <c r="G568" s="68"/>
    </row>
    <row r="569" spans="2:7" x14ac:dyDescent="0.25">
      <c r="B569" s="68"/>
      <c r="C569" s="68"/>
      <c r="D569" s="68"/>
      <c r="E569" s="68"/>
      <c r="F569" s="68"/>
      <c r="G569" s="68"/>
    </row>
    <row r="570" spans="2:7" x14ac:dyDescent="0.25">
      <c r="B570" s="68"/>
      <c r="C570" s="68"/>
      <c r="D570" s="68"/>
      <c r="E570" s="68"/>
      <c r="F570" s="68"/>
      <c r="G570" s="68"/>
    </row>
    <row r="571" spans="2:7" x14ac:dyDescent="0.25">
      <c r="B571" s="68"/>
      <c r="C571" s="68"/>
      <c r="D571" s="68"/>
      <c r="E571" s="68"/>
      <c r="F571" s="68"/>
      <c r="G571" s="68"/>
    </row>
    <row r="572" spans="2:7" x14ac:dyDescent="0.25">
      <c r="B572" s="68"/>
      <c r="C572" s="68"/>
      <c r="D572" s="68"/>
      <c r="E572" s="68"/>
      <c r="F572" s="68"/>
      <c r="G572" s="68"/>
    </row>
    <row r="573" spans="2:7" x14ac:dyDescent="0.25">
      <c r="B573" s="68"/>
      <c r="C573" s="68"/>
      <c r="D573" s="68"/>
      <c r="E573" s="68"/>
      <c r="F573" s="68"/>
      <c r="G573" s="68"/>
    </row>
    <row r="574" spans="2:7" x14ac:dyDescent="0.25">
      <c r="B574" s="68"/>
      <c r="C574" s="68"/>
      <c r="D574" s="68"/>
      <c r="E574" s="68"/>
      <c r="F574" s="68"/>
      <c r="G574" s="68"/>
    </row>
    <row r="575" spans="2:7" x14ac:dyDescent="0.25">
      <c r="B575" s="68"/>
      <c r="C575" s="68"/>
      <c r="D575" s="68"/>
      <c r="E575" s="68"/>
      <c r="F575" s="68"/>
      <c r="G575" s="68"/>
    </row>
    <row r="576" spans="2:7" x14ac:dyDescent="0.25">
      <c r="B576" s="68"/>
      <c r="C576" s="68"/>
      <c r="D576" s="68"/>
      <c r="E576" s="68"/>
      <c r="F576" s="68"/>
      <c r="G576" s="68"/>
    </row>
    <row r="577" spans="2:7" x14ac:dyDescent="0.25">
      <c r="B577" s="68"/>
      <c r="C577" s="68"/>
      <c r="D577" s="68"/>
      <c r="E577" s="68"/>
      <c r="F577" s="68"/>
      <c r="G577" s="68"/>
    </row>
    <row r="578" spans="2:7" x14ac:dyDescent="0.25">
      <c r="B578" s="68"/>
      <c r="C578" s="68"/>
      <c r="D578" s="68"/>
      <c r="E578" s="68"/>
      <c r="F578" s="68"/>
      <c r="G578" s="68"/>
    </row>
    <row r="579" spans="2:7" x14ac:dyDescent="0.25">
      <c r="B579" s="68"/>
      <c r="C579" s="68"/>
      <c r="D579" s="68"/>
      <c r="E579" s="68"/>
      <c r="F579" s="68"/>
      <c r="G579" s="68"/>
    </row>
    <row r="580" spans="2:7" x14ac:dyDescent="0.25">
      <c r="B580" s="68"/>
      <c r="C580" s="68"/>
      <c r="D580" s="68"/>
      <c r="E580" s="68"/>
      <c r="F580" s="68"/>
      <c r="G580" s="68"/>
    </row>
    <row r="581" spans="2:7" x14ac:dyDescent="0.25">
      <c r="B581" s="68"/>
      <c r="C581" s="68"/>
      <c r="D581" s="68"/>
      <c r="E581" s="68"/>
      <c r="F581" s="68"/>
      <c r="G581" s="68"/>
    </row>
    <row r="582" spans="2:7" x14ac:dyDescent="0.25">
      <c r="B582" s="68"/>
      <c r="C582" s="68"/>
      <c r="D582" s="68"/>
      <c r="E582" s="68"/>
      <c r="F582" s="68"/>
      <c r="G582" s="68"/>
    </row>
    <row r="583" spans="2:7" x14ac:dyDescent="0.25">
      <c r="B583" s="68"/>
      <c r="C583" s="68"/>
      <c r="D583" s="68"/>
      <c r="E583" s="68"/>
      <c r="F583" s="68"/>
      <c r="G583" s="68"/>
    </row>
    <row r="584" spans="2:7" x14ac:dyDescent="0.25">
      <c r="B584" s="68"/>
      <c r="C584" s="68"/>
      <c r="D584" s="68"/>
      <c r="E584" s="68"/>
      <c r="F584" s="68"/>
      <c r="G584" s="68"/>
    </row>
    <row r="585" spans="2:7" x14ac:dyDescent="0.25">
      <c r="B585" s="68"/>
      <c r="C585" s="68"/>
      <c r="D585" s="68"/>
      <c r="E585" s="68"/>
      <c r="F585" s="68"/>
      <c r="G585" s="68"/>
    </row>
    <row r="586" spans="2:7" x14ac:dyDescent="0.25">
      <c r="B586" s="68"/>
      <c r="C586" s="68"/>
      <c r="D586" s="68"/>
      <c r="E586" s="68"/>
      <c r="F586" s="68"/>
      <c r="G586" s="68"/>
    </row>
    <row r="587" spans="2:7" x14ac:dyDescent="0.25">
      <c r="B587" s="68"/>
      <c r="C587" s="68"/>
      <c r="D587" s="68"/>
      <c r="E587" s="68"/>
      <c r="F587" s="68"/>
      <c r="G587" s="68"/>
    </row>
    <row r="588" spans="2:7" x14ac:dyDescent="0.25">
      <c r="B588" s="68"/>
      <c r="C588" s="68"/>
      <c r="D588" s="68"/>
      <c r="E588" s="68"/>
      <c r="F588" s="68"/>
      <c r="G588" s="68"/>
    </row>
    <row r="589" spans="2:7" x14ac:dyDescent="0.25">
      <c r="B589" s="68"/>
      <c r="C589" s="68"/>
      <c r="D589" s="68"/>
      <c r="E589" s="68"/>
      <c r="F589" s="68"/>
      <c r="G589" s="68"/>
    </row>
    <row r="590" spans="2:7" x14ac:dyDescent="0.25">
      <c r="B590" s="68"/>
      <c r="C590" s="68"/>
      <c r="D590" s="68"/>
      <c r="E590" s="68"/>
      <c r="F590" s="68"/>
      <c r="G590" s="68"/>
    </row>
    <row r="591" spans="2:7" x14ac:dyDescent="0.25">
      <c r="B591" s="68"/>
      <c r="C591" s="68"/>
      <c r="D591" s="68"/>
      <c r="E591" s="68"/>
      <c r="F591" s="68"/>
      <c r="G591" s="68"/>
    </row>
    <row r="592" spans="2:7" x14ac:dyDescent="0.25">
      <c r="B592" s="68"/>
      <c r="C592" s="68"/>
      <c r="D592" s="68"/>
      <c r="E592" s="68"/>
      <c r="F592" s="68"/>
      <c r="G592" s="68"/>
    </row>
    <row r="593" spans="2:7" x14ac:dyDescent="0.25">
      <c r="B593" s="68"/>
      <c r="C593" s="68"/>
      <c r="D593" s="68"/>
      <c r="E593" s="68"/>
      <c r="F593" s="68"/>
      <c r="G593" s="68"/>
    </row>
    <row r="594" spans="2:7" x14ac:dyDescent="0.25">
      <c r="B594" s="68"/>
      <c r="C594" s="68"/>
      <c r="D594" s="68"/>
      <c r="E594" s="68"/>
      <c r="F594" s="68"/>
      <c r="G594" s="68"/>
    </row>
    <row r="595" spans="2:7" x14ac:dyDescent="0.25">
      <c r="B595" s="68"/>
      <c r="C595" s="68"/>
      <c r="D595" s="68"/>
      <c r="E595" s="68"/>
      <c r="F595" s="68"/>
      <c r="G595" s="68"/>
    </row>
    <row r="596" spans="2:7" x14ac:dyDescent="0.25">
      <c r="B596" s="68"/>
      <c r="C596" s="68"/>
      <c r="D596" s="68"/>
      <c r="E596" s="68"/>
      <c r="F596" s="68"/>
      <c r="G596" s="68"/>
    </row>
    <row r="597" spans="2:7" x14ac:dyDescent="0.25">
      <c r="B597" s="68"/>
      <c r="C597" s="68"/>
      <c r="D597" s="68"/>
      <c r="E597" s="68"/>
      <c r="F597" s="68"/>
      <c r="G597" s="68"/>
    </row>
    <row r="598" spans="2:7" x14ac:dyDescent="0.25">
      <c r="B598" s="68"/>
      <c r="C598" s="68"/>
      <c r="D598" s="68"/>
      <c r="E598" s="68"/>
      <c r="F598" s="68"/>
      <c r="G598" s="68"/>
    </row>
    <row r="599" spans="2:7" x14ac:dyDescent="0.25">
      <c r="B599" s="68"/>
      <c r="C599" s="68"/>
      <c r="D599" s="68"/>
      <c r="E599" s="68"/>
      <c r="F599" s="68"/>
      <c r="G599" s="68"/>
    </row>
    <row r="600" spans="2:7" x14ac:dyDescent="0.25">
      <c r="B600" s="68"/>
      <c r="C600" s="68"/>
      <c r="D600" s="68"/>
      <c r="E600" s="68"/>
      <c r="F600" s="68"/>
      <c r="G600" s="68"/>
    </row>
    <row r="601" spans="2:7" x14ac:dyDescent="0.25">
      <c r="B601" s="68"/>
      <c r="C601" s="68"/>
      <c r="D601" s="68"/>
      <c r="E601" s="68"/>
      <c r="F601" s="68"/>
      <c r="G601" s="68"/>
    </row>
    <row r="602" spans="2:7" x14ac:dyDescent="0.25">
      <c r="B602" s="68"/>
      <c r="C602" s="68"/>
      <c r="D602" s="68"/>
      <c r="E602" s="68"/>
      <c r="F602" s="68"/>
      <c r="G602" s="68"/>
    </row>
    <row r="603" spans="2:7" x14ac:dyDescent="0.25">
      <c r="B603" s="68"/>
      <c r="C603" s="68"/>
      <c r="D603" s="68"/>
      <c r="E603" s="68"/>
      <c r="F603" s="68"/>
      <c r="G603" s="68"/>
    </row>
    <row r="604" spans="2:7" x14ac:dyDescent="0.25">
      <c r="B604" s="68"/>
      <c r="C604" s="68"/>
      <c r="D604" s="68"/>
      <c r="E604" s="68"/>
      <c r="F604" s="68"/>
      <c r="G604" s="68"/>
    </row>
    <row r="605" spans="2:7" x14ac:dyDescent="0.25">
      <c r="B605" s="68"/>
      <c r="C605" s="68"/>
      <c r="D605" s="68"/>
      <c r="E605" s="68"/>
      <c r="F605" s="68"/>
      <c r="G605" s="68"/>
    </row>
    <row r="606" spans="2:7" x14ac:dyDescent="0.25">
      <c r="B606" s="68"/>
      <c r="C606" s="68"/>
      <c r="D606" s="68"/>
      <c r="E606" s="68"/>
      <c r="F606" s="68"/>
      <c r="G606" s="68"/>
    </row>
    <row r="607" spans="2:7" x14ac:dyDescent="0.25">
      <c r="B607" s="68"/>
      <c r="C607" s="68"/>
      <c r="D607" s="68"/>
      <c r="E607" s="68"/>
      <c r="F607" s="68"/>
      <c r="G607" s="68"/>
    </row>
    <row r="608" spans="2:7" x14ac:dyDescent="0.25">
      <c r="B608" s="68"/>
      <c r="C608" s="68"/>
      <c r="D608" s="68"/>
      <c r="E608" s="68"/>
      <c r="F608" s="68"/>
      <c r="G608" s="68"/>
    </row>
    <row r="609" spans="2:7" x14ac:dyDescent="0.25">
      <c r="B609" s="68"/>
      <c r="C609" s="68"/>
      <c r="D609" s="68"/>
      <c r="E609" s="68"/>
      <c r="F609" s="68"/>
      <c r="G609" s="68"/>
    </row>
    <row r="610" spans="2:7" x14ac:dyDescent="0.25">
      <c r="B610" s="68"/>
      <c r="C610" s="68"/>
      <c r="D610" s="68"/>
      <c r="E610" s="68"/>
      <c r="F610" s="68"/>
      <c r="G610" s="68"/>
    </row>
    <row r="611" spans="2:7" x14ac:dyDescent="0.25">
      <c r="B611" s="68"/>
      <c r="C611" s="68"/>
      <c r="D611" s="68"/>
      <c r="E611" s="68"/>
      <c r="F611" s="68"/>
      <c r="G611" s="68"/>
    </row>
    <row r="612" spans="2:7" x14ac:dyDescent="0.25">
      <c r="B612" s="68"/>
      <c r="C612" s="68"/>
      <c r="D612" s="68"/>
      <c r="E612" s="68"/>
      <c r="F612" s="68"/>
      <c r="G612" s="68"/>
    </row>
    <row r="613" spans="2:7" x14ac:dyDescent="0.25">
      <c r="B613" s="68"/>
      <c r="C613" s="68"/>
      <c r="D613" s="68"/>
      <c r="E613" s="68"/>
      <c r="F613" s="68"/>
      <c r="G613" s="68"/>
    </row>
    <row r="614" spans="2:7" x14ac:dyDescent="0.25">
      <c r="B614" s="68"/>
      <c r="C614" s="68"/>
      <c r="D614" s="68"/>
      <c r="E614" s="68"/>
      <c r="F614" s="68"/>
      <c r="G614" s="68"/>
    </row>
    <row r="615" spans="2:7" x14ac:dyDescent="0.25">
      <c r="B615" s="68"/>
      <c r="C615" s="68"/>
      <c r="D615" s="68"/>
      <c r="E615" s="68"/>
      <c r="F615" s="68"/>
      <c r="G615" s="68"/>
    </row>
    <row r="616" spans="2:7" x14ac:dyDescent="0.25">
      <c r="B616" s="68"/>
      <c r="C616" s="68"/>
      <c r="D616" s="68"/>
      <c r="E616" s="68"/>
      <c r="F616" s="68"/>
      <c r="G616" s="68"/>
    </row>
    <row r="617" spans="2:7" x14ac:dyDescent="0.25">
      <c r="B617" s="68"/>
      <c r="C617" s="68"/>
      <c r="D617" s="68"/>
      <c r="E617" s="68"/>
      <c r="F617" s="68"/>
      <c r="G617" s="68"/>
    </row>
    <row r="618" spans="2:7" x14ac:dyDescent="0.25">
      <c r="B618" s="68"/>
      <c r="C618" s="68"/>
      <c r="D618" s="68"/>
      <c r="E618" s="68"/>
      <c r="F618" s="68"/>
      <c r="G618" s="68"/>
    </row>
    <row r="619" spans="2:7" x14ac:dyDescent="0.25">
      <c r="B619" s="68"/>
      <c r="C619" s="68"/>
      <c r="D619" s="68"/>
      <c r="E619" s="68"/>
      <c r="F619" s="68"/>
      <c r="G619" s="68"/>
    </row>
    <row r="620" spans="2:7" x14ac:dyDescent="0.25">
      <c r="B620" s="68"/>
      <c r="C620" s="68"/>
      <c r="D620" s="68"/>
      <c r="E620" s="68"/>
      <c r="F620" s="68"/>
      <c r="G620" s="68"/>
    </row>
    <row r="621" spans="2:7" x14ac:dyDescent="0.25">
      <c r="B621" s="68"/>
      <c r="C621" s="68"/>
      <c r="D621" s="68"/>
      <c r="E621" s="68"/>
      <c r="F621" s="68"/>
      <c r="G621" s="68"/>
    </row>
    <row r="622" spans="2:7" x14ac:dyDescent="0.25">
      <c r="B622" s="68"/>
      <c r="C622" s="68"/>
      <c r="D622" s="68"/>
      <c r="E622" s="68"/>
      <c r="F622" s="68"/>
      <c r="G622" s="68"/>
    </row>
    <row r="623" spans="2:7" x14ac:dyDescent="0.25">
      <c r="B623" s="68"/>
      <c r="C623" s="68"/>
      <c r="D623" s="68"/>
      <c r="E623" s="68"/>
      <c r="F623" s="68"/>
      <c r="G623" s="68"/>
    </row>
    <row r="624" spans="2:7" x14ac:dyDescent="0.25">
      <c r="B624" s="68"/>
      <c r="C624" s="68"/>
      <c r="D624" s="68"/>
      <c r="E624" s="68"/>
      <c r="F624" s="68"/>
      <c r="G624" s="68"/>
    </row>
    <row r="625" spans="2:7" x14ac:dyDescent="0.25">
      <c r="B625" s="68"/>
      <c r="C625" s="68"/>
      <c r="D625" s="68"/>
      <c r="E625" s="68"/>
      <c r="F625" s="68"/>
      <c r="G625" s="68"/>
    </row>
    <row r="626" spans="2:7" x14ac:dyDescent="0.25">
      <c r="B626" s="68"/>
      <c r="C626" s="68"/>
      <c r="D626" s="68"/>
      <c r="E626" s="68"/>
      <c r="F626" s="68"/>
      <c r="G626" s="68"/>
    </row>
    <row r="627" spans="2:7" x14ac:dyDescent="0.25">
      <c r="B627" s="68"/>
      <c r="C627" s="68"/>
      <c r="D627" s="68"/>
      <c r="E627" s="68"/>
      <c r="F627" s="68"/>
      <c r="G627" s="68"/>
    </row>
    <row r="628" spans="2:7" x14ac:dyDescent="0.25">
      <c r="B628" s="68"/>
      <c r="C628" s="68"/>
      <c r="D628" s="68"/>
      <c r="E628" s="68"/>
      <c r="F628" s="68"/>
      <c r="G628" s="68"/>
    </row>
    <row r="629" spans="2:7" x14ac:dyDescent="0.25">
      <c r="B629" s="68"/>
      <c r="C629" s="68"/>
      <c r="D629" s="68"/>
      <c r="E629" s="68"/>
      <c r="F629" s="68"/>
      <c r="G629" s="68"/>
    </row>
    <row r="630" spans="2:7" x14ac:dyDescent="0.25">
      <c r="B630" s="68"/>
      <c r="C630" s="68"/>
      <c r="D630" s="68"/>
      <c r="E630" s="68"/>
      <c r="F630" s="68"/>
      <c r="G630" s="68"/>
    </row>
    <row r="631" spans="2:7" x14ac:dyDescent="0.25">
      <c r="B631" s="68"/>
      <c r="C631" s="68"/>
      <c r="D631" s="68"/>
      <c r="E631" s="68"/>
      <c r="F631" s="68"/>
      <c r="G631" s="68"/>
    </row>
    <row r="632" spans="2:7" x14ac:dyDescent="0.25">
      <c r="B632" s="68"/>
      <c r="C632" s="68"/>
      <c r="D632" s="68"/>
      <c r="E632" s="68"/>
      <c r="F632" s="68"/>
      <c r="G632" s="68"/>
    </row>
    <row r="633" spans="2:7" x14ac:dyDescent="0.25">
      <c r="B633" s="68"/>
      <c r="C633" s="68"/>
      <c r="D633" s="68"/>
      <c r="E633" s="68"/>
      <c r="F633" s="68"/>
      <c r="G633" s="68"/>
    </row>
    <row r="634" spans="2:7" x14ac:dyDescent="0.25">
      <c r="B634" s="68"/>
      <c r="C634" s="68"/>
      <c r="D634" s="68"/>
      <c r="E634" s="68"/>
      <c r="F634" s="68"/>
      <c r="G634" s="68"/>
    </row>
    <row r="635" spans="2:7" x14ac:dyDescent="0.25">
      <c r="B635" s="68"/>
      <c r="C635" s="68"/>
      <c r="D635" s="68"/>
      <c r="E635" s="68"/>
      <c r="F635" s="68"/>
      <c r="G635" s="68"/>
    </row>
    <row r="636" spans="2:7" x14ac:dyDescent="0.25">
      <c r="B636" s="68"/>
      <c r="C636" s="68"/>
      <c r="D636" s="68"/>
      <c r="E636" s="68"/>
      <c r="F636" s="68"/>
      <c r="G636" s="68"/>
    </row>
    <row r="637" spans="2:7" x14ac:dyDescent="0.25">
      <c r="B637" s="68"/>
      <c r="C637" s="68"/>
      <c r="D637" s="68"/>
      <c r="E637" s="68"/>
      <c r="F637" s="68"/>
      <c r="G637" s="68"/>
    </row>
    <row r="638" spans="2:7" x14ac:dyDescent="0.25">
      <c r="B638" s="68"/>
      <c r="C638" s="68"/>
      <c r="D638" s="68"/>
      <c r="E638" s="68"/>
      <c r="F638" s="68"/>
      <c r="G638" s="68"/>
    </row>
    <row r="639" spans="2:7" x14ac:dyDescent="0.25">
      <c r="B639" s="68"/>
      <c r="C639" s="68"/>
      <c r="D639" s="68"/>
      <c r="E639" s="68"/>
      <c r="F639" s="68"/>
      <c r="G639" s="68"/>
    </row>
    <row r="640" spans="2:7" x14ac:dyDescent="0.25">
      <c r="B640" s="68"/>
      <c r="C640" s="68"/>
      <c r="D640" s="68"/>
      <c r="E640" s="68"/>
      <c r="F640" s="68"/>
      <c r="G640" s="68"/>
    </row>
    <row r="641" spans="2:7" x14ac:dyDescent="0.25">
      <c r="B641" s="68"/>
      <c r="C641" s="68"/>
      <c r="D641" s="68"/>
      <c r="E641" s="68"/>
      <c r="F641" s="68"/>
      <c r="G641" s="68"/>
    </row>
    <row r="642" spans="2:7" x14ac:dyDescent="0.25">
      <c r="B642" s="68"/>
      <c r="C642" s="68"/>
      <c r="D642" s="68"/>
      <c r="E642" s="68"/>
      <c r="F642" s="68"/>
      <c r="G642" s="68"/>
    </row>
    <row r="643" spans="2:7" x14ac:dyDescent="0.25">
      <c r="B643" s="68"/>
      <c r="C643" s="68"/>
      <c r="D643" s="68"/>
      <c r="E643" s="68"/>
      <c r="F643" s="68"/>
      <c r="G643" s="68"/>
    </row>
    <row r="644" spans="2:7" x14ac:dyDescent="0.25">
      <c r="B644" s="68"/>
      <c r="C644" s="68"/>
      <c r="D644" s="68"/>
      <c r="E644" s="68"/>
      <c r="F644" s="68"/>
      <c r="G644" s="68"/>
    </row>
    <row r="645" spans="2:7" x14ac:dyDescent="0.25">
      <c r="B645" s="68"/>
      <c r="C645" s="68"/>
      <c r="D645" s="68"/>
      <c r="E645" s="68"/>
      <c r="F645" s="68"/>
      <c r="G645" s="68"/>
    </row>
    <row r="646" spans="2:7" x14ac:dyDescent="0.25">
      <c r="B646" s="68"/>
      <c r="C646" s="68"/>
      <c r="D646" s="68"/>
      <c r="E646" s="68"/>
      <c r="F646" s="68"/>
      <c r="G646" s="68"/>
    </row>
    <row r="647" spans="2:7" x14ac:dyDescent="0.25">
      <c r="B647" s="68"/>
      <c r="C647" s="68"/>
      <c r="D647" s="68"/>
      <c r="E647" s="68"/>
      <c r="F647" s="68"/>
      <c r="G647" s="68"/>
    </row>
    <row r="648" spans="2:7" x14ac:dyDescent="0.25">
      <c r="B648" s="68"/>
      <c r="C648" s="68"/>
      <c r="D648" s="68"/>
      <c r="E648" s="68"/>
      <c r="F648" s="68"/>
      <c r="G648" s="68"/>
    </row>
    <row r="649" spans="2:7" x14ac:dyDescent="0.25">
      <c r="B649" s="68"/>
      <c r="C649" s="68"/>
      <c r="D649" s="68"/>
      <c r="E649" s="68"/>
      <c r="F649" s="68"/>
      <c r="G649" s="68"/>
    </row>
    <row r="650" spans="2:7" x14ac:dyDescent="0.25">
      <c r="B650" s="68"/>
      <c r="C650" s="68"/>
      <c r="D650" s="68"/>
      <c r="E650" s="68"/>
      <c r="F650" s="68"/>
      <c r="G650" s="68"/>
    </row>
    <row r="651" spans="2:7" x14ac:dyDescent="0.25">
      <c r="B651" s="68"/>
      <c r="C651" s="68"/>
      <c r="D651" s="68"/>
      <c r="E651" s="68"/>
      <c r="F651" s="68"/>
      <c r="G651" s="68"/>
    </row>
    <row r="652" spans="2:7" x14ac:dyDescent="0.25">
      <c r="B652" s="68"/>
      <c r="C652" s="68"/>
      <c r="D652" s="68"/>
      <c r="E652" s="68"/>
      <c r="F652" s="68"/>
      <c r="G652" s="6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96340-B463-4D28-A1EA-9B71F55A0205}">
  <dimension ref="B3:H322"/>
  <sheetViews>
    <sheetView tabSelected="1" workbookViewId="0">
      <selection activeCell="D32" sqref="D32"/>
    </sheetView>
  </sheetViews>
  <sheetFormatPr defaultRowHeight="15" x14ac:dyDescent="0.25"/>
  <cols>
    <col min="2" max="2" width="16.140625" customWidth="1"/>
    <col min="3" max="3" width="8.85546875" customWidth="1"/>
    <col min="4" max="4" width="11.5703125" customWidth="1"/>
    <col min="5" max="5" width="38" customWidth="1"/>
    <col min="6" max="6" width="76" bestFit="1" customWidth="1"/>
    <col min="7" max="7" width="26.5703125" customWidth="1"/>
  </cols>
  <sheetData>
    <row r="3" spans="2:7" ht="21" x14ac:dyDescent="0.35">
      <c r="B3" s="1" t="s">
        <v>96</v>
      </c>
    </row>
    <row r="4" spans="2:7" ht="21" x14ac:dyDescent="0.35">
      <c r="B4" s="1"/>
    </row>
    <row r="5" spans="2:7" ht="21" x14ac:dyDescent="0.35">
      <c r="B5" s="34" t="s">
        <v>316</v>
      </c>
    </row>
    <row r="7" spans="2:7" ht="15.75" thickBot="1" x14ac:dyDescent="0.3"/>
    <row r="8" spans="2:7" x14ac:dyDescent="0.25">
      <c r="B8" s="15" t="s">
        <v>0</v>
      </c>
      <c r="C8" s="15" t="s">
        <v>1</v>
      </c>
      <c r="D8" s="15" t="s">
        <v>6</v>
      </c>
      <c r="E8" s="15" t="s">
        <v>2</v>
      </c>
      <c r="F8" s="15" t="s">
        <v>3</v>
      </c>
      <c r="G8" s="15" t="s">
        <v>12</v>
      </c>
    </row>
    <row r="9" spans="2:7" x14ac:dyDescent="0.25">
      <c r="B9" s="16" t="s">
        <v>4</v>
      </c>
      <c r="C9" s="16" t="s">
        <v>5</v>
      </c>
      <c r="D9" s="16" t="s">
        <v>7</v>
      </c>
      <c r="E9" s="16"/>
      <c r="F9" s="16"/>
      <c r="G9" s="16" t="s">
        <v>13</v>
      </c>
    </row>
    <row r="10" spans="2:7" x14ac:dyDescent="0.25">
      <c r="B10" s="17"/>
      <c r="C10" s="17"/>
      <c r="D10" s="17"/>
      <c r="E10" s="17"/>
      <c r="F10" s="17"/>
      <c r="G10" s="16"/>
    </row>
    <row r="11" spans="2:7" ht="15.75" thickBot="1" x14ac:dyDescent="0.3">
      <c r="B11" s="18"/>
      <c r="C11" s="18"/>
      <c r="D11" s="18"/>
      <c r="E11" s="18"/>
      <c r="F11" s="18"/>
      <c r="G11" s="33" t="s">
        <v>14</v>
      </c>
    </row>
    <row r="12" spans="2:7" x14ac:dyDescent="0.25">
      <c r="B12" s="128" t="s">
        <v>317</v>
      </c>
      <c r="C12" s="128" t="s">
        <v>318</v>
      </c>
      <c r="D12" s="129">
        <v>2375</v>
      </c>
      <c r="E12" s="130" t="s">
        <v>319</v>
      </c>
      <c r="F12" s="130" t="s">
        <v>320</v>
      </c>
      <c r="G12" s="30">
        <v>788</v>
      </c>
    </row>
    <row r="13" spans="2:7" x14ac:dyDescent="0.25">
      <c r="B13" s="19" t="s">
        <v>317</v>
      </c>
      <c r="C13" s="19" t="s">
        <v>318</v>
      </c>
      <c r="D13" s="98">
        <v>2376</v>
      </c>
      <c r="E13" s="28" t="s">
        <v>266</v>
      </c>
      <c r="F13" s="28" t="s">
        <v>11</v>
      </c>
      <c r="G13" s="31">
        <v>6770.01</v>
      </c>
    </row>
    <row r="14" spans="2:7" x14ac:dyDescent="0.25">
      <c r="B14" s="19" t="s">
        <v>317</v>
      </c>
      <c r="C14" s="19" t="s">
        <v>318</v>
      </c>
      <c r="D14" s="98">
        <v>2377</v>
      </c>
      <c r="E14" s="28" t="s">
        <v>45</v>
      </c>
      <c r="F14" s="28" t="s">
        <v>46</v>
      </c>
      <c r="G14" s="31">
        <v>983.33</v>
      </c>
    </row>
    <row r="15" spans="2:7" x14ac:dyDescent="0.25">
      <c r="B15" s="19" t="s">
        <v>317</v>
      </c>
      <c r="C15" s="19" t="s">
        <v>318</v>
      </c>
      <c r="D15" s="98">
        <v>2378</v>
      </c>
      <c r="E15" s="28" t="s">
        <v>49</v>
      </c>
      <c r="F15" s="28" t="s">
        <v>50</v>
      </c>
      <c r="G15" s="31">
        <v>1847.62</v>
      </c>
    </row>
    <row r="16" spans="2:7" x14ac:dyDescent="0.25">
      <c r="B16" s="19" t="s">
        <v>317</v>
      </c>
      <c r="C16" s="19" t="s">
        <v>318</v>
      </c>
      <c r="D16" s="98">
        <v>2379</v>
      </c>
      <c r="E16" s="28" t="s">
        <v>15</v>
      </c>
      <c r="F16" s="28" t="s">
        <v>16</v>
      </c>
      <c r="G16" s="31">
        <v>2428.39</v>
      </c>
    </row>
    <row r="17" spans="2:7" x14ac:dyDescent="0.25">
      <c r="B17" s="19" t="s">
        <v>317</v>
      </c>
      <c r="C17" s="19" t="s">
        <v>318</v>
      </c>
      <c r="D17" s="98">
        <v>2381</v>
      </c>
      <c r="E17" s="28" t="s">
        <v>64</v>
      </c>
      <c r="F17" s="28" t="s">
        <v>321</v>
      </c>
      <c r="G17" s="31">
        <v>937.5</v>
      </c>
    </row>
    <row r="18" spans="2:7" x14ac:dyDescent="0.25">
      <c r="B18" s="19" t="s">
        <v>317</v>
      </c>
      <c r="C18" s="19" t="s">
        <v>318</v>
      </c>
      <c r="D18" s="98">
        <v>2383</v>
      </c>
      <c r="E18" s="28" t="s">
        <v>17</v>
      </c>
      <c r="F18" s="28" t="s">
        <v>40</v>
      </c>
      <c r="G18" s="31">
        <v>562.5</v>
      </c>
    </row>
    <row r="19" spans="2:7" x14ac:dyDescent="0.25">
      <c r="B19" s="19" t="s">
        <v>317</v>
      </c>
      <c r="C19" s="19" t="s">
        <v>318</v>
      </c>
      <c r="D19" s="98">
        <v>2384</v>
      </c>
      <c r="E19" s="28" t="s">
        <v>322</v>
      </c>
      <c r="F19" s="28" t="s">
        <v>323</v>
      </c>
      <c r="G19" s="31">
        <v>3782.6400000000003</v>
      </c>
    </row>
    <row r="20" spans="2:7" x14ac:dyDescent="0.25">
      <c r="B20" s="19" t="s">
        <v>317</v>
      </c>
      <c r="C20" s="19" t="s">
        <v>318</v>
      </c>
      <c r="D20" s="98">
        <v>2385</v>
      </c>
      <c r="E20" s="28" t="s">
        <v>36</v>
      </c>
      <c r="F20" s="28" t="s">
        <v>324</v>
      </c>
      <c r="G20" s="31">
        <v>935</v>
      </c>
    </row>
    <row r="21" spans="2:7" x14ac:dyDescent="0.25">
      <c r="B21" s="19" t="s">
        <v>317</v>
      </c>
      <c r="C21" s="19" t="s">
        <v>318</v>
      </c>
      <c r="D21" s="98">
        <v>2387</v>
      </c>
      <c r="E21" s="28" t="s">
        <v>325</v>
      </c>
      <c r="F21" s="28" t="s">
        <v>21</v>
      </c>
      <c r="G21" s="31">
        <v>750</v>
      </c>
    </row>
    <row r="22" spans="2:7" x14ac:dyDescent="0.25">
      <c r="B22" s="19" t="s">
        <v>317</v>
      </c>
      <c r="C22" s="19" t="s">
        <v>318</v>
      </c>
      <c r="D22" s="98">
        <v>2388</v>
      </c>
      <c r="E22" s="28" t="s">
        <v>326</v>
      </c>
      <c r="F22" s="28" t="s">
        <v>21</v>
      </c>
      <c r="G22" s="31">
        <v>1000</v>
      </c>
    </row>
    <row r="23" spans="2:7" x14ac:dyDescent="0.25">
      <c r="B23" s="19" t="s">
        <v>317</v>
      </c>
      <c r="C23" s="19" t="s">
        <v>318</v>
      </c>
      <c r="D23" s="98">
        <v>2393</v>
      </c>
      <c r="E23" s="28" t="s">
        <v>17</v>
      </c>
      <c r="F23" s="28" t="s">
        <v>327</v>
      </c>
      <c r="G23" s="131">
        <v>4690</v>
      </c>
    </row>
    <row r="24" spans="2:7" x14ac:dyDescent="0.25">
      <c r="B24" s="19" t="s">
        <v>328</v>
      </c>
      <c r="C24" s="19" t="s">
        <v>329</v>
      </c>
      <c r="D24" s="98">
        <v>2397</v>
      </c>
      <c r="E24" s="28" t="s">
        <v>49</v>
      </c>
      <c r="F24" s="28" t="s">
        <v>50</v>
      </c>
      <c r="G24" s="131">
        <v>795.48</v>
      </c>
    </row>
    <row r="25" spans="2:7" x14ac:dyDescent="0.25">
      <c r="B25" s="19" t="s">
        <v>328</v>
      </c>
      <c r="C25" s="19" t="s">
        <v>329</v>
      </c>
      <c r="D25" s="98">
        <v>2398</v>
      </c>
      <c r="E25" s="28" t="s">
        <v>15</v>
      </c>
      <c r="F25" s="28" t="s">
        <v>16</v>
      </c>
      <c r="G25" s="131">
        <v>762.07</v>
      </c>
    </row>
    <row r="26" spans="2:7" x14ac:dyDescent="0.25">
      <c r="B26" s="19" t="s">
        <v>328</v>
      </c>
      <c r="C26" s="19" t="s">
        <v>329</v>
      </c>
      <c r="D26" s="98">
        <v>2400</v>
      </c>
      <c r="E26" s="28" t="s">
        <v>10</v>
      </c>
      <c r="F26" s="28" t="s">
        <v>11</v>
      </c>
      <c r="G26" s="131">
        <v>4741.83</v>
      </c>
    </row>
    <row r="27" spans="2:7" x14ac:dyDescent="0.25">
      <c r="B27" s="19" t="s">
        <v>328</v>
      </c>
      <c r="C27" s="19" t="s">
        <v>329</v>
      </c>
      <c r="D27" s="98">
        <v>2401</v>
      </c>
      <c r="E27" s="28" t="s">
        <v>271</v>
      </c>
      <c r="F27" s="28" t="s">
        <v>332</v>
      </c>
      <c r="G27" s="131">
        <v>3528.34</v>
      </c>
    </row>
    <row r="28" spans="2:7" x14ac:dyDescent="0.25">
      <c r="B28" s="19" t="s">
        <v>328</v>
      </c>
      <c r="C28" s="19" t="s">
        <v>329</v>
      </c>
      <c r="D28" s="98">
        <v>2407</v>
      </c>
      <c r="E28" s="28" t="s">
        <v>330</v>
      </c>
      <c r="F28" s="28" t="s">
        <v>331</v>
      </c>
      <c r="G28" s="131">
        <v>2125</v>
      </c>
    </row>
    <row r="29" spans="2:7" x14ac:dyDescent="0.25">
      <c r="B29" s="19" t="s">
        <v>328</v>
      </c>
      <c r="C29" s="19" t="s">
        <v>329</v>
      </c>
      <c r="D29" s="98">
        <v>2408</v>
      </c>
      <c r="E29" s="28" t="s">
        <v>207</v>
      </c>
      <c r="F29" s="28" t="s">
        <v>333</v>
      </c>
      <c r="G29" s="131">
        <v>500</v>
      </c>
    </row>
    <row r="30" spans="2:7" x14ac:dyDescent="0.25">
      <c r="B30" s="19" t="s">
        <v>328</v>
      </c>
      <c r="C30" s="19" t="s">
        <v>329</v>
      </c>
      <c r="D30" s="98">
        <v>2409</v>
      </c>
      <c r="E30" s="28" t="s">
        <v>205</v>
      </c>
      <c r="F30" s="28" t="s">
        <v>334</v>
      </c>
      <c r="G30" s="131">
        <v>2000</v>
      </c>
    </row>
    <row r="31" spans="2:7" x14ac:dyDescent="0.25">
      <c r="B31" s="19" t="s">
        <v>328</v>
      </c>
      <c r="C31" s="19" t="s">
        <v>329</v>
      </c>
      <c r="D31" s="98">
        <v>2410</v>
      </c>
      <c r="E31" s="28" t="s">
        <v>123</v>
      </c>
      <c r="F31" s="28" t="s">
        <v>21</v>
      </c>
      <c r="G31" s="131">
        <v>1000</v>
      </c>
    </row>
    <row r="32" spans="2:7" x14ac:dyDescent="0.25">
      <c r="B32" s="19" t="s">
        <v>328</v>
      </c>
      <c r="C32" s="19" t="s">
        <v>329</v>
      </c>
      <c r="D32" s="98">
        <v>2411</v>
      </c>
      <c r="E32" s="28" t="s">
        <v>26</v>
      </c>
      <c r="F32" s="28" t="s">
        <v>21</v>
      </c>
      <c r="G32" s="131">
        <v>1000</v>
      </c>
    </row>
    <row r="33" spans="2:7" x14ac:dyDescent="0.25">
      <c r="B33" s="19" t="s">
        <v>328</v>
      </c>
      <c r="C33" s="19" t="s">
        <v>329</v>
      </c>
      <c r="D33" s="98">
        <v>2412</v>
      </c>
      <c r="E33" s="28" t="s">
        <v>143</v>
      </c>
      <c r="F33" s="28" t="s">
        <v>21</v>
      </c>
      <c r="G33" s="131">
        <v>1000</v>
      </c>
    </row>
    <row r="34" spans="2:7" x14ac:dyDescent="0.25">
      <c r="B34" s="19" t="s">
        <v>328</v>
      </c>
      <c r="C34" s="19" t="s">
        <v>329</v>
      </c>
      <c r="D34" s="98">
        <v>2413</v>
      </c>
      <c r="E34" s="28" t="s">
        <v>63</v>
      </c>
      <c r="F34" s="28" t="s">
        <v>21</v>
      </c>
      <c r="G34" s="131">
        <v>7500</v>
      </c>
    </row>
    <row r="35" spans="2:7" x14ac:dyDescent="0.25">
      <c r="B35" s="19" t="s">
        <v>328</v>
      </c>
      <c r="C35" s="19" t="s">
        <v>329</v>
      </c>
      <c r="D35" s="98">
        <v>2414</v>
      </c>
      <c r="E35" s="28" t="s">
        <v>335</v>
      </c>
      <c r="F35" s="28" t="s">
        <v>21</v>
      </c>
      <c r="G35" s="131">
        <v>1000</v>
      </c>
    </row>
    <row r="36" spans="2:7" x14ac:dyDescent="0.25">
      <c r="B36" s="19" t="s">
        <v>328</v>
      </c>
      <c r="C36" s="19" t="s">
        <v>329</v>
      </c>
      <c r="D36" s="98">
        <v>2415</v>
      </c>
      <c r="E36" s="28" t="s">
        <v>336</v>
      </c>
      <c r="F36" s="28" t="s">
        <v>21</v>
      </c>
      <c r="G36" s="131">
        <v>1000</v>
      </c>
    </row>
    <row r="37" spans="2:7" x14ac:dyDescent="0.25">
      <c r="B37" s="19" t="s">
        <v>328</v>
      </c>
      <c r="C37" s="19" t="s">
        <v>329</v>
      </c>
      <c r="D37" s="98">
        <v>2416</v>
      </c>
      <c r="E37" s="28" t="s">
        <v>25</v>
      </c>
      <c r="F37" s="28" t="s">
        <v>21</v>
      </c>
      <c r="G37" s="131">
        <v>1000</v>
      </c>
    </row>
    <row r="38" spans="2:7" x14ac:dyDescent="0.25">
      <c r="B38" s="19" t="s">
        <v>328</v>
      </c>
      <c r="C38" s="19" t="s">
        <v>329</v>
      </c>
      <c r="D38" s="98">
        <v>2417</v>
      </c>
      <c r="E38" s="28" t="s">
        <v>26</v>
      </c>
      <c r="F38" s="28" t="s">
        <v>21</v>
      </c>
      <c r="G38" s="131">
        <v>500</v>
      </c>
    </row>
    <row r="39" spans="2:7" x14ac:dyDescent="0.25">
      <c r="B39" s="19" t="s">
        <v>328</v>
      </c>
      <c r="C39" s="19" t="s">
        <v>329</v>
      </c>
      <c r="D39" s="98">
        <v>2418</v>
      </c>
      <c r="E39" s="28" t="s">
        <v>122</v>
      </c>
      <c r="F39" s="28" t="s">
        <v>21</v>
      </c>
      <c r="G39" s="131">
        <v>1000</v>
      </c>
    </row>
    <row r="40" spans="2:7" x14ac:dyDescent="0.25">
      <c r="B40" s="19" t="s">
        <v>328</v>
      </c>
      <c r="C40" s="19" t="s">
        <v>329</v>
      </c>
      <c r="D40" s="98">
        <v>2419</v>
      </c>
      <c r="E40" s="28" t="s">
        <v>143</v>
      </c>
      <c r="F40" s="28" t="s">
        <v>21</v>
      </c>
      <c r="G40" s="131">
        <v>1900</v>
      </c>
    </row>
    <row r="41" spans="2:7" x14ac:dyDescent="0.25">
      <c r="B41" s="19" t="s">
        <v>328</v>
      </c>
      <c r="C41" s="19" t="s">
        <v>329</v>
      </c>
      <c r="D41" s="98">
        <v>2420</v>
      </c>
      <c r="E41" s="28" t="s">
        <v>124</v>
      </c>
      <c r="F41" s="28" t="s">
        <v>21</v>
      </c>
      <c r="G41" s="131">
        <v>1000</v>
      </c>
    </row>
    <row r="42" spans="2:7" x14ac:dyDescent="0.25">
      <c r="B42" s="19" t="s">
        <v>328</v>
      </c>
      <c r="C42" s="19" t="s">
        <v>329</v>
      </c>
      <c r="D42" s="98">
        <v>2422</v>
      </c>
      <c r="E42" s="28" t="s">
        <v>127</v>
      </c>
      <c r="F42" s="28" t="s">
        <v>21</v>
      </c>
      <c r="G42" s="131">
        <v>1500</v>
      </c>
    </row>
    <row r="43" spans="2:7" x14ac:dyDescent="0.25">
      <c r="B43" s="19" t="s">
        <v>328</v>
      </c>
      <c r="C43" s="19" t="s">
        <v>329</v>
      </c>
      <c r="D43" s="98">
        <v>2423</v>
      </c>
      <c r="E43" s="28" t="s">
        <v>337</v>
      </c>
      <c r="F43" s="28" t="s">
        <v>21</v>
      </c>
      <c r="G43" s="131">
        <v>2000</v>
      </c>
    </row>
    <row r="44" spans="2:7" x14ac:dyDescent="0.25">
      <c r="B44" s="19" t="s">
        <v>328</v>
      </c>
      <c r="C44" s="19" t="s">
        <v>329</v>
      </c>
      <c r="D44" s="98">
        <v>2425</v>
      </c>
      <c r="E44" s="28" t="s">
        <v>15</v>
      </c>
      <c r="F44" s="28" t="s">
        <v>16</v>
      </c>
      <c r="G44" s="131">
        <v>836.19</v>
      </c>
    </row>
    <row r="45" spans="2:7" x14ac:dyDescent="0.25">
      <c r="B45" s="19" t="s">
        <v>328</v>
      </c>
      <c r="C45" s="19" t="s">
        <v>329</v>
      </c>
      <c r="D45" s="98">
        <v>2426</v>
      </c>
      <c r="E45" s="28" t="s">
        <v>49</v>
      </c>
      <c r="F45" s="28" t="s">
        <v>50</v>
      </c>
      <c r="G45" s="131">
        <v>896.74</v>
      </c>
    </row>
    <row r="46" spans="2:7" x14ac:dyDescent="0.25">
      <c r="B46" s="19" t="s">
        <v>328</v>
      </c>
      <c r="C46" s="19" t="s">
        <v>329</v>
      </c>
      <c r="D46" s="98">
        <v>2430</v>
      </c>
      <c r="E46" s="28" t="s">
        <v>49</v>
      </c>
      <c r="F46" s="28" t="s">
        <v>50</v>
      </c>
      <c r="G46" s="31">
        <v>1500</v>
      </c>
    </row>
    <row r="47" spans="2:7" x14ac:dyDescent="0.25">
      <c r="B47" s="19" t="s">
        <v>328</v>
      </c>
      <c r="C47" s="19" t="s">
        <v>329</v>
      </c>
      <c r="D47" s="98">
        <v>2431</v>
      </c>
      <c r="E47" s="28" t="s">
        <v>36</v>
      </c>
      <c r="F47" s="28" t="s">
        <v>44</v>
      </c>
      <c r="G47" s="31">
        <v>835</v>
      </c>
    </row>
    <row r="48" spans="2:7" x14ac:dyDescent="0.25">
      <c r="B48" s="19" t="s">
        <v>328</v>
      </c>
      <c r="C48" s="19" t="s">
        <v>329</v>
      </c>
      <c r="D48" s="98">
        <v>2433</v>
      </c>
      <c r="E48" s="28" t="s">
        <v>330</v>
      </c>
      <c r="F48" s="28" t="s">
        <v>331</v>
      </c>
      <c r="G48" s="131">
        <v>4250</v>
      </c>
    </row>
    <row r="49" spans="2:7" x14ac:dyDescent="0.25">
      <c r="B49" s="19" t="s">
        <v>328</v>
      </c>
      <c r="C49" s="19" t="s">
        <v>329</v>
      </c>
      <c r="D49" s="98">
        <v>2434</v>
      </c>
      <c r="E49" s="28" t="s">
        <v>70</v>
      </c>
      <c r="F49" s="28" t="s">
        <v>338</v>
      </c>
      <c r="G49" s="131">
        <v>574.43000000000006</v>
      </c>
    </row>
    <row r="50" spans="2:7" x14ac:dyDescent="0.25">
      <c r="B50" s="19" t="s">
        <v>328</v>
      </c>
      <c r="C50" s="19" t="s">
        <v>329</v>
      </c>
      <c r="D50" s="98">
        <v>2435</v>
      </c>
      <c r="E50" s="28" t="s">
        <v>137</v>
      </c>
      <c r="F50" s="28" t="s">
        <v>21</v>
      </c>
      <c r="G50" s="131">
        <v>2000</v>
      </c>
    </row>
    <row r="51" spans="2:7" x14ac:dyDescent="0.25">
      <c r="B51" s="19" t="s">
        <v>328</v>
      </c>
      <c r="C51" s="19" t="s">
        <v>329</v>
      </c>
      <c r="D51" s="98">
        <v>2436</v>
      </c>
      <c r="E51" s="28" t="s">
        <v>56</v>
      </c>
      <c r="F51" s="28" t="s">
        <v>339</v>
      </c>
      <c r="G51" s="131">
        <v>6478.2</v>
      </c>
    </row>
    <row r="52" spans="2:7" x14ac:dyDescent="0.25">
      <c r="B52" s="19" t="s">
        <v>340</v>
      </c>
      <c r="C52" s="19" t="s">
        <v>341</v>
      </c>
      <c r="D52" s="98">
        <v>2440</v>
      </c>
      <c r="E52" s="28" t="s">
        <v>10</v>
      </c>
      <c r="F52" s="28" t="s">
        <v>11</v>
      </c>
      <c r="G52" s="131">
        <v>11781.970000000005</v>
      </c>
    </row>
    <row r="53" spans="2:7" x14ac:dyDescent="0.25">
      <c r="B53" s="19" t="s">
        <v>340</v>
      </c>
      <c r="C53" s="19" t="s">
        <v>341</v>
      </c>
      <c r="D53" s="98">
        <v>2441</v>
      </c>
      <c r="E53" s="28" t="s">
        <v>17</v>
      </c>
      <c r="F53" s="28" t="s">
        <v>342</v>
      </c>
      <c r="G53" s="131">
        <v>10000</v>
      </c>
    </row>
    <row r="54" spans="2:7" x14ac:dyDescent="0.25">
      <c r="B54" s="19" t="s">
        <v>340</v>
      </c>
      <c r="C54" s="19" t="s">
        <v>341</v>
      </c>
      <c r="D54" s="98">
        <v>2442</v>
      </c>
      <c r="E54" s="28" t="s">
        <v>70</v>
      </c>
      <c r="F54" s="28" t="s">
        <v>343</v>
      </c>
      <c r="G54" s="131">
        <v>734.99</v>
      </c>
    </row>
    <row r="55" spans="2:7" x14ac:dyDescent="0.25">
      <c r="B55" s="19" t="s">
        <v>340</v>
      </c>
      <c r="C55" s="19" t="s">
        <v>341</v>
      </c>
      <c r="D55" s="98">
        <v>2445</v>
      </c>
      <c r="E55" s="28" t="s">
        <v>15</v>
      </c>
      <c r="F55" s="28" t="s">
        <v>16</v>
      </c>
      <c r="G55" s="131">
        <v>764.99</v>
      </c>
    </row>
    <row r="56" spans="2:7" x14ac:dyDescent="0.25">
      <c r="B56" s="19" t="s">
        <v>340</v>
      </c>
      <c r="C56" s="19" t="s">
        <v>341</v>
      </c>
      <c r="D56" s="98">
        <v>2445</v>
      </c>
      <c r="E56" s="28" t="s">
        <v>49</v>
      </c>
      <c r="F56" s="28" t="s">
        <v>50</v>
      </c>
      <c r="G56" s="131">
        <v>797.1</v>
      </c>
    </row>
    <row r="57" spans="2:7" x14ac:dyDescent="0.25">
      <c r="B57" s="19" t="s">
        <v>340</v>
      </c>
      <c r="C57" s="19" t="s">
        <v>341</v>
      </c>
      <c r="D57" s="98">
        <v>2448</v>
      </c>
      <c r="E57" s="28" t="s">
        <v>17</v>
      </c>
      <c r="F57" s="28" t="s">
        <v>40</v>
      </c>
      <c r="G57" s="131">
        <v>562.5</v>
      </c>
    </row>
    <row r="58" spans="2:7" x14ac:dyDescent="0.25">
      <c r="B58" s="19" t="s">
        <v>340</v>
      </c>
      <c r="C58" s="19" t="s">
        <v>341</v>
      </c>
      <c r="D58" s="98">
        <v>2451</v>
      </c>
      <c r="E58" s="28" t="s">
        <v>344</v>
      </c>
      <c r="F58" s="28" t="s">
        <v>345</v>
      </c>
      <c r="G58" s="31">
        <v>408.82</v>
      </c>
    </row>
    <row r="59" spans="2:7" x14ac:dyDescent="0.25">
      <c r="B59" s="19" t="s">
        <v>340</v>
      </c>
      <c r="C59" s="19" t="s">
        <v>341</v>
      </c>
      <c r="D59" s="98">
        <v>2452</v>
      </c>
      <c r="E59" s="28" t="s">
        <v>41</v>
      </c>
      <c r="F59" s="28" t="s">
        <v>346</v>
      </c>
      <c r="G59" s="131">
        <v>671.00000000000023</v>
      </c>
    </row>
    <row r="60" spans="2:7" x14ac:dyDescent="0.25">
      <c r="B60" s="19" t="s">
        <v>340</v>
      </c>
      <c r="C60" s="19" t="s">
        <v>341</v>
      </c>
      <c r="D60" s="98">
        <v>2455</v>
      </c>
      <c r="E60" s="28" t="s">
        <v>17</v>
      </c>
      <c r="F60" s="28" t="s">
        <v>21</v>
      </c>
      <c r="G60" s="131">
        <v>4000</v>
      </c>
    </row>
    <row r="61" spans="2:7" x14ac:dyDescent="0.25">
      <c r="B61" s="19" t="s">
        <v>340</v>
      </c>
      <c r="C61" s="19" t="s">
        <v>341</v>
      </c>
      <c r="D61" s="98">
        <v>2457</v>
      </c>
      <c r="E61" s="28" t="s">
        <v>10</v>
      </c>
      <c r="F61" s="28" t="s">
        <v>11</v>
      </c>
      <c r="G61" s="31">
        <v>6362.28</v>
      </c>
    </row>
    <row r="62" spans="2:7" x14ac:dyDescent="0.25">
      <c r="B62" s="19" t="s">
        <v>352</v>
      </c>
      <c r="C62" s="19" t="s">
        <v>353</v>
      </c>
      <c r="D62" s="98">
        <v>2458</v>
      </c>
      <c r="E62" s="28" t="s">
        <v>49</v>
      </c>
      <c r="F62" s="28" t="s">
        <v>50</v>
      </c>
      <c r="G62" s="131">
        <v>797.1</v>
      </c>
    </row>
    <row r="63" spans="2:7" x14ac:dyDescent="0.25">
      <c r="B63" s="19" t="s">
        <v>352</v>
      </c>
      <c r="C63" s="19" t="s">
        <v>353</v>
      </c>
      <c r="D63" s="98">
        <v>2459</v>
      </c>
      <c r="E63" s="28" t="s">
        <v>15</v>
      </c>
      <c r="F63" s="28" t="s">
        <v>16</v>
      </c>
      <c r="G63" s="131">
        <v>764.79</v>
      </c>
    </row>
    <row r="64" spans="2:7" x14ac:dyDescent="0.25">
      <c r="B64" s="19" t="s">
        <v>352</v>
      </c>
      <c r="C64" s="19" t="s">
        <v>353</v>
      </c>
      <c r="D64" s="98">
        <v>2465</v>
      </c>
      <c r="E64" s="28" t="s">
        <v>24</v>
      </c>
      <c r="F64" s="28" t="s">
        <v>21</v>
      </c>
      <c r="G64" s="131">
        <v>500</v>
      </c>
    </row>
    <row r="65" spans="2:7" x14ac:dyDescent="0.25">
      <c r="B65" s="19" t="s">
        <v>352</v>
      </c>
      <c r="C65" s="19" t="s">
        <v>353</v>
      </c>
      <c r="D65" s="98">
        <v>2467</v>
      </c>
      <c r="E65" s="28" t="s">
        <v>282</v>
      </c>
      <c r="F65" s="28" t="s">
        <v>21</v>
      </c>
      <c r="G65" s="131">
        <v>1980</v>
      </c>
    </row>
    <row r="66" spans="2:7" x14ac:dyDescent="0.25">
      <c r="B66" s="19" t="s">
        <v>352</v>
      </c>
      <c r="C66" s="19" t="s">
        <v>353</v>
      </c>
      <c r="D66" s="98">
        <v>2470</v>
      </c>
      <c r="E66" s="28" t="s">
        <v>347</v>
      </c>
      <c r="F66" s="28" t="s">
        <v>21</v>
      </c>
      <c r="G66" s="131">
        <v>500</v>
      </c>
    </row>
    <row r="67" spans="2:7" x14ac:dyDescent="0.25">
      <c r="B67" s="19" t="s">
        <v>352</v>
      </c>
      <c r="C67" s="19" t="s">
        <v>353</v>
      </c>
      <c r="D67" s="98">
        <v>2471</v>
      </c>
      <c r="E67" s="28" t="s">
        <v>51</v>
      </c>
      <c r="F67" s="28" t="s">
        <v>348</v>
      </c>
      <c r="G67" s="131">
        <v>500</v>
      </c>
    </row>
    <row r="68" spans="2:7" x14ac:dyDescent="0.25">
      <c r="B68" s="19" t="s">
        <v>352</v>
      </c>
      <c r="C68" s="19" t="s">
        <v>353</v>
      </c>
      <c r="D68" s="98">
        <v>2478</v>
      </c>
      <c r="E68" s="28" t="s">
        <v>10</v>
      </c>
      <c r="F68" s="28" t="s">
        <v>11</v>
      </c>
      <c r="G68" s="131">
        <v>5561.08</v>
      </c>
    </row>
    <row r="69" spans="2:7" x14ac:dyDescent="0.25">
      <c r="B69" s="19" t="s">
        <v>352</v>
      </c>
      <c r="C69" s="19" t="s">
        <v>353</v>
      </c>
      <c r="D69" s="98">
        <v>2486</v>
      </c>
      <c r="E69" s="28" t="s">
        <v>15</v>
      </c>
      <c r="F69" s="28" t="s">
        <v>16</v>
      </c>
      <c r="G69" s="131">
        <v>836.19</v>
      </c>
    </row>
    <row r="70" spans="2:7" x14ac:dyDescent="0.25">
      <c r="B70" s="19" t="s">
        <v>352</v>
      </c>
      <c r="C70" s="19" t="s">
        <v>353</v>
      </c>
      <c r="D70" s="98">
        <v>2489</v>
      </c>
      <c r="E70" s="28" t="s">
        <v>49</v>
      </c>
      <c r="F70" s="28" t="s">
        <v>50</v>
      </c>
      <c r="G70" s="131">
        <v>896.74</v>
      </c>
    </row>
    <row r="71" spans="2:7" x14ac:dyDescent="0.25">
      <c r="B71" s="19" t="s">
        <v>352</v>
      </c>
      <c r="C71" s="19" t="s">
        <v>353</v>
      </c>
      <c r="D71" s="98">
        <v>2492</v>
      </c>
      <c r="E71" s="28" t="s">
        <v>153</v>
      </c>
      <c r="F71" s="28" t="s">
        <v>349</v>
      </c>
      <c r="G71" s="131">
        <v>800</v>
      </c>
    </row>
    <row r="72" spans="2:7" x14ac:dyDescent="0.25">
      <c r="B72" s="19" t="s">
        <v>352</v>
      </c>
      <c r="C72" s="19" t="s">
        <v>353</v>
      </c>
      <c r="D72" s="98">
        <v>2493</v>
      </c>
      <c r="E72" s="28" t="s">
        <v>36</v>
      </c>
      <c r="F72" s="28" t="s">
        <v>350</v>
      </c>
      <c r="G72" s="131">
        <v>2192.5</v>
      </c>
    </row>
    <row r="73" spans="2:7" x14ac:dyDescent="0.25">
      <c r="B73" s="19" t="s">
        <v>352</v>
      </c>
      <c r="C73" s="19" t="s">
        <v>353</v>
      </c>
      <c r="D73" s="98">
        <v>2495</v>
      </c>
      <c r="E73" s="28" t="s">
        <v>145</v>
      </c>
      <c r="F73" s="28" t="s">
        <v>351</v>
      </c>
      <c r="G73" s="131">
        <v>14819</v>
      </c>
    </row>
    <row r="74" spans="2:7" x14ac:dyDescent="0.25">
      <c r="B74" s="19" t="s">
        <v>357</v>
      </c>
      <c r="C74" s="19" t="s">
        <v>358</v>
      </c>
      <c r="D74" s="98">
        <v>2498</v>
      </c>
      <c r="E74" s="28" t="s">
        <v>10</v>
      </c>
      <c r="F74" s="28" t="s">
        <v>11</v>
      </c>
      <c r="G74" s="131">
        <v>5390.9400000000005</v>
      </c>
    </row>
    <row r="75" spans="2:7" x14ac:dyDescent="0.25">
      <c r="B75" s="19" t="s">
        <v>357</v>
      </c>
      <c r="C75" s="19" t="s">
        <v>358</v>
      </c>
      <c r="D75" s="98">
        <v>2499</v>
      </c>
      <c r="E75" s="28" t="s">
        <v>36</v>
      </c>
      <c r="F75" s="28" t="s">
        <v>44</v>
      </c>
      <c r="G75" s="131">
        <v>800</v>
      </c>
    </row>
    <row r="76" spans="2:7" x14ac:dyDescent="0.25">
      <c r="B76" s="19" t="s">
        <v>357</v>
      </c>
      <c r="C76" s="19" t="s">
        <v>358</v>
      </c>
      <c r="D76" s="98">
        <v>2501</v>
      </c>
      <c r="E76" s="28" t="s">
        <v>354</v>
      </c>
      <c r="F76" s="28" t="s">
        <v>355</v>
      </c>
      <c r="G76" s="131">
        <v>600</v>
      </c>
    </row>
    <row r="77" spans="2:7" x14ac:dyDescent="0.25">
      <c r="B77" s="19" t="s">
        <v>357</v>
      </c>
      <c r="C77" s="19" t="s">
        <v>358</v>
      </c>
      <c r="D77" s="98">
        <v>2502</v>
      </c>
      <c r="E77" s="28" t="s">
        <v>49</v>
      </c>
      <c r="F77" s="28" t="s">
        <v>50</v>
      </c>
      <c r="G77" s="131">
        <v>797.1</v>
      </c>
    </row>
    <row r="78" spans="2:7" x14ac:dyDescent="0.25">
      <c r="B78" s="19" t="s">
        <v>357</v>
      </c>
      <c r="C78" s="19" t="s">
        <v>358</v>
      </c>
      <c r="D78" s="98">
        <v>2503</v>
      </c>
      <c r="E78" s="28" t="s">
        <v>15</v>
      </c>
      <c r="F78" s="28" t="s">
        <v>16</v>
      </c>
      <c r="G78" s="131">
        <v>764.99</v>
      </c>
    </row>
    <row r="79" spans="2:7" x14ac:dyDescent="0.25">
      <c r="B79" s="19" t="s">
        <v>357</v>
      </c>
      <c r="C79" s="19" t="s">
        <v>358</v>
      </c>
      <c r="D79" s="98">
        <v>2505</v>
      </c>
      <c r="E79" s="28" t="s">
        <v>17</v>
      </c>
      <c r="F79" s="28" t="s">
        <v>40</v>
      </c>
      <c r="G79" s="131">
        <v>562.5</v>
      </c>
    </row>
    <row r="80" spans="2:7" x14ac:dyDescent="0.25">
      <c r="B80" s="19" t="s">
        <v>357</v>
      </c>
      <c r="C80" s="19" t="s">
        <v>358</v>
      </c>
      <c r="D80" s="98">
        <v>2511</v>
      </c>
      <c r="E80" s="28" t="s">
        <v>10</v>
      </c>
      <c r="F80" s="28" t="s">
        <v>11</v>
      </c>
      <c r="G80" s="26">
        <v>3380.75</v>
      </c>
    </row>
    <row r="81" spans="2:7" x14ac:dyDescent="0.25">
      <c r="B81" s="19" t="s">
        <v>357</v>
      </c>
      <c r="C81" s="19" t="s">
        <v>358</v>
      </c>
      <c r="D81" s="98">
        <v>2515</v>
      </c>
      <c r="E81" s="28" t="s">
        <v>81</v>
      </c>
      <c r="F81" s="28" t="s">
        <v>356</v>
      </c>
      <c r="G81" s="131">
        <v>2885.2200000000003</v>
      </c>
    </row>
    <row r="82" spans="2:7" x14ac:dyDescent="0.25">
      <c r="B82" s="19" t="s">
        <v>357</v>
      </c>
      <c r="C82" s="19" t="s">
        <v>358</v>
      </c>
      <c r="D82" s="98">
        <v>2518</v>
      </c>
      <c r="E82" s="28" t="s">
        <v>49</v>
      </c>
      <c r="F82" s="28" t="s">
        <v>50</v>
      </c>
      <c r="G82" s="131">
        <v>996.38</v>
      </c>
    </row>
    <row r="83" spans="2:7" x14ac:dyDescent="0.25">
      <c r="B83" s="19" t="s">
        <v>357</v>
      </c>
      <c r="C83" s="19" t="s">
        <v>358</v>
      </c>
      <c r="D83" s="98">
        <v>2519</v>
      </c>
      <c r="E83" s="28" t="s">
        <v>15</v>
      </c>
      <c r="F83" s="28" t="s">
        <v>16</v>
      </c>
      <c r="G83" s="131">
        <v>1315.38</v>
      </c>
    </row>
    <row r="84" spans="2:7" x14ac:dyDescent="0.25">
      <c r="B84" s="19" t="s">
        <v>357</v>
      </c>
      <c r="C84" s="19" t="s">
        <v>358</v>
      </c>
      <c r="D84" s="98">
        <v>2521</v>
      </c>
      <c r="E84" s="28" t="s">
        <v>359</v>
      </c>
      <c r="F84" s="28" t="s">
        <v>21</v>
      </c>
      <c r="G84" s="131">
        <v>1000</v>
      </c>
    </row>
    <row r="85" spans="2:7" x14ac:dyDescent="0.25">
      <c r="B85" s="19" t="s">
        <v>357</v>
      </c>
      <c r="C85" s="19" t="s">
        <v>358</v>
      </c>
      <c r="D85" s="98">
        <v>2522</v>
      </c>
      <c r="E85" s="28" t="s">
        <v>36</v>
      </c>
      <c r="F85" s="28" t="s">
        <v>360</v>
      </c>
      <c r="G85" s="131">
        <v>2395</v>
      </c>
    </row>
    <row r="86" spans="2:7" x14ac:dyDescent="0.25">
      <c r="B86" s="19" t="s">
        <v>357</v>
      </c>
      <c r="C86" s="19" t="s">
        <v>358</v>
      </c>
      <c r="D86" s="98">
        <v>2523</v>
      </c>
      <c r="E86" s="28" t="s">
        <v>129</v>
      </c>
      <c r="F86" s="28" t="s">
        <v>21</v>
      </c>
      <c r="G86" s="131">
        <v>1000</v>
      </c>
    </row>
    <row r="87" spans="2:7" x14ac:dyDescent="0.25">
      <c r="B87" s="19" t="s">
        <v>357</v>
      </c>
      <c r="C87" s="19" t="s">
        <v>358</v>
      </c>
      <c r="D87" s="98">
        <v>2524</v>
      </c>
      <c r="E87" s="28" t="s">
        <v>361</v>
      </c>
      <c r="F87" s="28" t="s">
        <v>21</v>
      </c>
      <c r="G87" s="131">
        <v>1000</v>
      </c>
    </row>
    <row r="88" spans="2:7" x14ac:dyDescent="0.25">
      <c r="B88" s="19" t="s">
        <v>357</v>
      </c>
      <c r="C88" s="19" t="s">
        <v>358</v>
      </c>
      <c r="D88" s="98">
        <v>2527</v>
      </c>
      <c r="E88" s="28" t="s">
        <v>362</v>
      </c>
      <c r="F88" s="28" t="s">
        <v>363</v>
      </c>
      <c r="G88" s="131">
        <v>520</v>
      </c>
    </row>
    <row r="89" spans="2:7" x14ac:dyDescent="0.25">
      <c r="B89" s="19" t="s">
        <v>357</v>
      </c>
      <c r="C89" s="19" t="s">
        <v>358</v>
      </c>
      <c r="D89" s="98">
        <v>2532</v>
      </c>
      <c r="E89" s="28" t="s">
        <v>290</v>
      </c>
      <c r="F89" s="28" t="s">
        <v>291</v>
      </c>
      <c r="G89" s="131">
        <v>600</v>
      </c>
    </row>
    <row r="90" spans="2:7" x14ac:dyDescent="0.25">
      <c r="B90" s="19" t="s">
        <v>357</v>
      </c>
      <c r="C90" s="19" t="s">
        <v>358</v>
      </c>
      <c r="D90" s="98">
        <v>2536</v>
      </c>
      <c r="E90" s="28" t="s">
        <v>364</v>
      </c>
      <c r="F90" s="28" t="s">
        <v>365</v>
      </c>
      <c r="G90" s="131">
        <v>559.89</v>
      </c>
    </row>
    <row r="91" spans="2:7" x14ac:dyDescent="0.25">
      <c r="B91" s="19" t="s">
        <v>357</v>
      </c>
      <c r="C91" s="19" t="s">
        <v>358</v>
      </c>
      <c r="D91" s="98">
        <v>2542</v>
      </c>
      <c r="E91" s="28" t="s">
        <v>56</v>
      </c>
      <c r="F91" s="28" t="s">
        <v>366</v>
      </c>
      <c r="G91" s="131">
        <v>2502.46</v>
      </c>
    </row>
    <row r="92" spans="2:7" x14ac:dyDescent="0.25">
      <c r="B92" s="19" t="s">
        <v>357</v>
      </c>
      <c r="C92" s="19" t="s">
        <v>358</v>
      </c>
      <c r="D92" s="98">
        <v>2545</v>
      </c>
      <c r="E92" s="28" t="s">
        <v>10</v>
      </c>
      <c r="F92" s="28" t="s">
        <v>11</v>
      </c>
      <c r="G92" s="131">
        <v>4660.7</v>
      </c>
    </row>
    <row r="93" spans="2:7" x14ac:dyDescent="0.25">
      <c r="B93" s="19" t="s">
        <v>367</v>
      </c>
      <c r="C93" s="19" t="s">
        <v>368</v>
      </c>
      <c r="D93" s="133">
        <v>2555</v>
      </c>
      <c r="E93" s="28" t="s">
        <v>49</v>
      </c>
      <c r="F93" s="28" t="s">
        <v>50</v>
      </c>
      <c r="G93" s="131">
        <v>797.1</v>
      </c>
    </row>
    <row r="94" spans="2:7" x14ac:dyDescent="0.25">
      <c r="B94" s="19" t="s">
        <v>367</v>
      </c>
      <c r="C94" s="19" t="s">
        <v>368</v>
      </c>
      <c r="D94" s="133">
        <v>2556</v>
      </c>
      <c r="E94" s="28" t="s">
        <v>15</v>
      </c>
      <c r="F94" s="28" t="s">
        <v>16</v>
      </c>
      <c r="G94" s="131">
        <v>764.79</v>
      </c>
    </row>
    <row r="95" spans="2:7" x14ac:dyDescent="0.25">
      <c r="B95" s="19" t="s">
        <v>367</v>
      </c>
      <c r="C95" s="19" t="s">
        <v>368</v>
      </c>
      <c r="D95" s="133">
        <v>2557</v>
      </c>
      <c r="E95" s="17" t="s">
        <v>234</v>
      </c>
      <c r="F95" s="17" t="s">
        <v>92</v>
      </c>
      <c r="G95" s="131">
        <v>1126</v>
      </c>
    </row>
    <row r="96" spans="2:7" x14ac:dyDescent="0.25">
      <c r="B96" s="19" t="s">
        <v>367</v>
      </c>
      <c r="C96" s="19" t="s">
        <v>368</v>
      </c>
      <c r="D96" s="133">
        <v>2559</v>
      </c>
      <c r="E96" s="17" t="s">
        <v>10</v>
      </c>
      <c r="F96" s="17" t="s">
        <v>11</v>
      </c>
      <c r="G96" s="131">
        <v>1280.2299999999998</v>
      </c>
    </row>
    <row r="97" spans="2:7" x14ac:dyDescent="0.25">
      <c r="B97" s="19" t="s">
        <v>369</v>
      </c>
      <c r="C97" s="19" t="s">
        <v>370</v>
      </c>
      <c r="D97" s="133">
        <v>2562</v>
      </c>
      <c r="E97" s="17" t="s">
        <v>371</v>
      </c>
      <c r="F97" s="17" t="s">
        <v>372</v>
      </c>
      <c r="G97" s="131">
        <v>1039.96</v>
      </c>
    </row>
    <row r="98" spans="2:7" x14ac:dyDescent="0.25">
      <c r="B98" s="19" t="s">
        <v>369</v>
      </c>
      <c r="C98" s="19" t="s">
        <v>370</v>
      </c>
      <c r="D98" s="133">
        <v>2565</v>
      </c>
      <c r="E98" s="17" t="s">
        <v>47</v>
      </c>
      <c r="F98" s="17" t="s">
        <v>373</v>
      </c>
      <c r="G98" s="131">
        <v>656</v>
      </c>
    </row>
    <row r="99" spans="2:7" x14ac:dyDescent="0.25">
      <c r="B99" s="19" t="s">
        <v>369</v>
      </c>
      <c r="C99" s="19" t="s">
        <v>370</v>
      </c>
      <c r="D99" s="133">
        <v>2568</v>
      </c>
      <c r="E99" s="17" t="s">
        <v>15</v>
      </c>
      <c r="F99" s="17" t="s">
        <v>16</v>
      </c>
      <c r="G99" s="131">
        <v>764.99</v>
      </c>
    </row>
    <row r="100" spans="2:7" x14ac:dyDescent="0.25">
      <c r="B100" s="19" t="s">
        <v>369</v>
      </c>
      <c r="C100" s="19" t="s">
        <v>370</v>
      </c>
      <c r="D100" s="133">
        <v>2569</v>
      </c>
      <c r="E100" s="17" t="s">
        <v>49</v>
      </c>
      <c r="F100" s="17" t="s">
        <v>50</v>
      </c>
      <c r="G100" s="131">
        <v>896.74</v>
      </c>
    </row>
    <row r="101" spans="2:7" x14ac:dyDescent="0.25">
      <c r="B101" s="19" t="s">
        <v>369</v>
      </c>
      <c r="C101" s="19" t="s">
        <v>370</v>
      </c>
      <c r="D101" s="133">
        <v>2572</v>
      </c>
      <c r="E101" s="17" t="s">
        <v>374</v>
      </c>
      <c r="F101" s="17" t="s">
        <v>375</v>
      </c>
      <c r="G101" s="131">
        <v>1580</v>
      </c>
    </row>
    <row r="102" spans="2:7" x14ac:dyDescent="0.25">
      <c r="B102" s="19" t="s">
        <v>369</v>
      </c>
      <c r="C102" s="19" t="s">
        <v>370</v>
      </c>
      <c r="D102" s="133">
        <v>2573</v>
      </c>
      <c r="E102" s="17" t="s">
        <v>214</v>
      </c>
      <c r="F102" s="17" t="s">
        <v>376</v>
      </c>
      <c r="G102" s="131">
        <v>1497</v>
      </c>
    </row>
    <row r="103" spans="2:7" x14ac:dyDescent="0.25">
      <c r="B103" s="19" t="s">
        <v>369</v>
      </c>
      <c r="C103" s="19" t="s">
        <v>370</v>
      </c>
      <c r="D103" s="133">
        <v>2574</v>
      </c>
      <c r="E103" s="17" t="s">
        <v>254</v>
      </c>
      <c r="F103" s="17" t="s">
        <v>255</v>
      </c>
      <c r="G103" s="131">
        <v>7062.79</v>
      </c>
    </row>
    <row r="104" spans="2:7" x14ac:dyDescent="0.25">
      <c r="B104" s="19" t="s">
        <v>369</v>
      </c>
      <c r="C104" s="19" t="s">
        <v>370</v>
      </c>
      <c r="D104" s="133">
        <v>2575</v>
      </c>
      <c r="E104" s="17" t="s">
        <v>377</v>
      </c>
      <c r="F104" s="17" t="s">
        <v>40</v>
      </c>
      <c r="G104" s="131">
        <v>562.5</v>
      </c>
    </row>
    <row r="105" spans="2:7" x14ac:dyDescent="0.25">
      <c r="B105" s="19" t="s">
        <v>369</v>
      </c>
      <c r="C105" s="19" t="s">
        <v>370</v>
      </c>
      <c r="D105" s="133">
        <v>2580</v>
      </c>
      <c r="E105" s="17" t="s">
        <v>47</v>
      </c>
      <c r="F105" s="17" t="s">
        <v>373</v>
      </c>
      <c r="G105" s="131">
        <v>1312</v>
      </c>
    </row>
    <row r="106" spans="2:7" x14ac:dyDescent="0.25">
      <c r="B106" s="19" t="s">
        <v>369</v>
      </c>
      <c r="C106" s="19" t="s">
        <v>370</v>
      </c>
      <c r="D106" s="133">
        <v>2582</v>
      </c>
      <c r="E106" s="17" t="s">
        <v>36</v>
      </c>
      <c r="F106" s="17" t="s">
        <v>378</v>
      </c>
      <c r="G106" s="131">
        <v>2783.5</v>
      </c>
    </row>
    <row r="107" spans="2:7" x14ac:dyDescent="0.25">
      <c r="B107" s="19" t="s">
        <v>369</v>
      </c>
      <c r="C107" s="19" t="s">
        <v>370</v>
      </c>
      <c r="D107" s="133">
        <v>2583</v>
      </c>
      <c r="E107" s="17" t="s">
        <v>49</v>
      </c>
      <c r="F107" s="17" t="s">
        <v>50</v>
      </c>
      <c r="G107" s="131">
        <v>896.74</v>
      </c>
    </row>
    <row r="108" spans="2:7" x14ac:dyDescent="0.25">
      <c r="B108" s="19" t="s">
        <v>369</v>
      </c>
      <c r="C108" s="19" t="s">
        <v>370</v>
      </c>
      <c r="D108" s="133">
        <v>2584</v>
      </c>
      <c r="E108" s="17" t="s">
        <v>15</v>
      </c>
      <c r="F108" s="17" t="s">
        <v>16</v>
      </c>
      <c r="G108" s="131">
        <v>836.19</v>
      </c>
    </row>
    <row r="109" spans="2:7" x14ac:dyDescent="0.25">
      <c r="B109" s="19" t="s">
        <v>369</v>
      </c>
      <c r="C109" s="19" t="s">
        <v>370</v>
      </c>
      <c r="D109" s="133">
        <v>2589</v>
      </c>
      <c r="E109" s="17" t="s">
        <v>10</v>
      </c>
      <c r="F109" s="17" t="s">
        <v>379</v>
      </c>
      <c r="G109" s="131">
        <v>986.01</v>
      </c>
    </row>
    <row r="110" spans="2:7" x14ac:dyDescent="0.25">
      <c r="B110" s="19" t="s">
        <v>369</v>
      </c>
      <c r="C110" s="19" t="s">
        <v>370</v>
      </c>
      <c r="D110" s="133">
        <v>2592</v>
      </c>
      <c r="E110" s="17" t="s">
        <v>51</v>
      </c>
      <c r="F110" s="17" t="s">
        <v>380</v>
      </c>
      <c r="G110" s="131">
        <v>3008</v>
      </c>
    </row>
    <row r="111" spans="2:7" x14ac:dyDescent="0.25">
      <c r="B111" s="17"/>
      <c r="C111" s="17"/>
      <c r="D111" s="133">
        <v>2597</v>
      </c>
      <c r="E111" s="17" t="s">
        <v>49</v>
      </c>
      <c r="F111" s="17" t="s">
        <v>50</v>
      </c>
      <c r="G111" s="131">
        <v>797.1</v>
      </c>
    </row>
    <row r="112" spans="2:7" x14ac:dyDescent="0.25">
      <c r="B112" s="17"/>
      <c r="C112" s="17"/>
      <c r="D112" s="133">
        <v>2598</v>
      </c>
      <c r="E112" s="17" t="s">
        <v>15</v>
      </c>
      <c r="F112" s="17" t="s">
        <v>16</v>
      </c>
      <c r="G112" s="131">
        <v>764.79</v>
      </c>
    </row>
    <row r="113" spans="2:8" x14ac:dyDescent="0.25">
      <c r="B113" s="17"/>
      <c r="C113" s="17"/>
      <c r="D113" s="133">
        <v>2600</v>
      </c>
      <c r="E113" s="17" t="s">
        <v>381</v>
      </c>
      <c r="F113" s="17" t="s">
        <v>382</v>
      </c>
      <c r="G113" s="131">
        <v>3990</v>
      </c>
    </row>
    <row r="114" spans="2:8" x14ac:dyDescent="0.25">
      <c r="B114" s="17"/>
      <c r="C114" s="17"/>
      <c r="D114" s="133">
        <v>2602</v>
      </c>
      <c r="E114" s="17" t="s">
        <v>47</v>
      </c>
      <c r="F114" s="17" t="s">
        <v>383</v>
      </c>
      <c r="G114" s="131">
        <v>2748.91</v>
      </c>
      <c r="H114" s="68"/>
    </row>
    <row r="115" spans="2:8" x14ac:dyDescent="0.25">
      <c r="B115" s="17"/>
      <c r="C115" s="17"/>
      <c r="D115" s="133">
        <v>2604</v>
      </c>
      <c r="E115" s="17" t="s">
        <v>17</v>
      </c>
      <c r="F115" s="17" t="s">
        <v>384</v>
      </c>
      <c r="G115" s="131">
        <v>4600</v>
      </c>
    </row>
    <row r="116" spans="2:8" x14ac:dyDescent="0.25">
      <c r="B116" s="17"/>
      <c r="C116" s="17"/>
      <c r="D116" s="133">
        <v>2605</v>
      </c>
      <c r="E116" s="17" t="s">
        <v>64</v>
      </c>
      <c r="F116" s="17" t="s">
        <v>385</v>
      </c>
      <c r="G116" s="131">
        <v>11888.8</v>
      </c>
    </row>
    <row r="117" spans="2:8" x14ac:dyDescent="0.25">
      <c r="B117" s="17"/>
      <c r="C117" s="17"/>
      <c r="D117" s="133">
        <v>2608</v>
      </c>
      <c r="E117" s="17" t="s">
        <v>10</v>
      </c>
      <c r="F117" s="17" t="s">
        <v>11</v>
      </c>
      <c r="G117" s="131">
        <v>7331.99</v>
      </c>
    </row>
    <row r="118" spans="2:8" x14ac:dyDescent="0.25">
      <c r="B118" s="17"/>
      <c r="C118" s="17"/>
      <c r="D118" s="133">
        <v>2609</v>
      </c>
      <c r="E118" s="17" t="s">
        <v>386</v>
      </c>
      <c r="F118" s="17" t="s">
        <v>387</v>
      </c>
      <c r="G118" s="131">
        <v>1845</v>
      </c>
    </row>
    <row r="119" spans="2:8" x14ac:dyDescent="0.25">
      <c r="B119" s="17"/>
      <c r="C119" s="17"/>
      <c r="D119" s="133">
        <v>2610</v>
      </c>
      <c r="E119" s="17" t="s">
        <v>388</v>
      </c>
      <c r="F119" s="17" t="s">
        <v>21</v>
      </c>
      <c r="G119" s="131">
        <v>1000</v>
      </c>
    </row>
    <row r="120" spans="2:8" x14ac:dyDescent="0.25">
      <c r="B120" s="17"/>
      <c r="C120" s="17"/>
      <c r="D120" s="133">
        <v>2611</v>
      </c>
      <c r="E120" s="17" t="s">
        <v>24</v>
      </c>
      <c r="F120" s="17" t="s">
        <v>21</v>
      </c>
      <c r="G120" s="131">
        <v>1000</v>
      </c>
    </row>
    <row r="121" spans="2:8" x14ac:dyDescent="0.25">
      <c r="B121" s="17"/>
      <c r="C121" s="17"/>
      <c r="D121" s="133">
        <v>2612</v>
      </c>
      <c r="E121" s="17" t="s">
        <v>389</v>
      </c>
      <c r="F121" s="17" t="s">
        <v>21</v>
      </c>
      <c r="G121" s="131">
        <v>1000</v>
      </c>
    </row>
    <row r="122" spans="2:8" x14ac:dyDescent="0.25">
      <c r="B122" s="17"/>
      <c r="C122" s="17"/>
      <c r="D122" s="133">
        <v>2613</v>
      </c>
      <c r="E122" s="17" t="s">
        <v>390</v>
      </c>
      <c r="F122" s="17" t="s">
        <v>391</v>
      </c>
      <c r="G122" s="131">
        <v>3575</v>
      </c>
    </row>
    <row r="123" spans="2:8" ht="15.75" thickBot="1" x14ac:dyDescent="0.3">
      <c r="B123" s="18"/>
      <c r="C123" s="18"/>
      <c r="D123" s="18"/>
      <c r="E123" s="18"/>
      <c r="F123" s="18"/>
      <c r="G123" s="132"/>
    </row>
    <row r="124" spans="2:8" x14ac:dyDescent="0.25">
      <c r="G124" s="127"/>
    </row>
    <row r="125" spans="2:8" x14ac:dyDescent="0.25">
      <c r="G125" s="127"/>
    </row>
    <row r="126" spans="2:8" x14ac:dyDescent="0.25">
      <c r="G126" s="127"/>
    </row>
    <row r="127" spans="2:8" x14ac:dyDescent="0.25">
      <c r="G127" s="127"/>
    </row>
    <row r="128" spans="2:8" x14ac:dyDescent="0.25">
      <c r="G128" s="127"/>
    </row>
    <row r="129" spans="7:7" x14ac:dyDescent="0.25">
      <c r="G129" s="127"/>
    </row>
    <row r="130" spans="7:7" x14ac:dyDescent="0.25">
      <c r="G130" s="127"/>
    </row>
    <row r="131" spans="7:7" x14ac:dyDescent="0.25">
      <c r="G131" s="127"/>
    </row>
    <row r="132" spans="7:7" x14ac:dyDescent="0.25">
      <c r="G132" s="127"/>
    </row>
    <row r="133" spans="7:7" x14ac:dyDescent="0.25">
      <c r="G133" s="127"/>
    </row>
    <row r="134" spans="7:7" x14ac:dyDescent="0.25">
      <c r="G134" s="127"/>
    </row>
    <row r="135" spans="7:7" x14ac:dyDescent="0.25">
      <c r="G135" s="127"/>
    </row>
    <row r="136" spans="7:7" x14ac:dyDescent="0.25">
      <c r="G136" s="127"/>
    </row>
    <row r="137" spans="7:7" x14ac:dyDescent="0.25">
      <c r="G137" s="127"/>
    </row>
    <row r="138" spans="7:7" x14ac:dyDescent="0.25">
      <c r="G138" s="127"/>
    </row>
    <row r="139" spans="7:7" x14ac:dyDescent="0.25">
      <c r="G139" s="127"/>
    </row>
    <row r="140" spans="7:7" x14ac:dyDescent="0.25">
      <c r="G140" s="127"/>
    </row>
    <row r="141" spans="7:7" x14ac:dyDescent="0.25">
      <c r="G141" s="127"/>
    </row>
    <row r="142" spans="7:7" x14ac:dyDescent="0.25">
      <c r="G142" s="127"/>
    </row>
    <row r="143" spans="7:7" x14ac:dyDescent="0.25">
      <c r="G143" s="127"/>
    </row>
    <row r="144" spans="7:7" x14ac:dyDescent="0.25">
      <c r="G144" s="127"/>
    </row>
    <row r="145" spans="7:7" x14ac:dyDescent="0.25">
      <c r="G145" s="127"/>
    </row>
    <row r="146" spans="7:7" x14ac:dyDescent="0.25">
      <c r="G146" s="127"/>
    </row>
    <row r="147" spans="7:7" x14ac:dyDescent="0.25">
      <c r="G147" s="127"/>
    </row>
    <row r="148" spans="7:7" x14ac:dyDescent="0.25">
      <c r="G148" s="127"/>
    </row>
    <row r="149" spans="7:7" x14ac:dyDescent="0.25">
      <c r="G149" s="127"/>
    </row>
    <row r="150" spans="7:7" x14ac:dyDescent="0.25">
      <c r="G150" s="127"/>
    </row>
    <row r="151" spans="7:7" x14ac:dyDescent="0.25">
      <c r="G151" s="127"/>
    </row>
    <row r="152" spans="7:7" x14ac:dyDescent="0.25">
      <c r="G152" s="127"/>
    </row>
    <row r="153" spans="7:7" x14ac:dyDescent="0.25">
      <c r="G153" s="127"/>
    </row>
    <row r="154" spans="7:7" x14ac:dyDescent="0.25">
      <c r="G154" s="127"/>
    </row>
    <row r="155" spans="7:7" x14ac:dyDescent="0.25">
      <c r="G155" s="127"/>
    </row>
    <row r="156" spans="7:7" x14ac:dyDescent="0.25">
      <c r="G156" s="127"/>
    </row>
    <row r="157" spans="7:7" x14ac:dyDescent="0.25">
      <c r="G157" s="127"/>
    </row>
    <row r="158" spans="7:7" x14ac:dyDescent="0.25">
      <c r="G158" s="127"/>
    </row>
    <row r="159" spans="7:7" x14ac:dyDescent="0.25">
      <c r="G159" s="127"/>
    </row>
    <row r="160" spans="7:7" x14ac:dyDescent="0.25">
      <c r="G160" s="127"/>
    </row>
    <row r="161" spans="7:7" x14ac:dyDescent="0.25">
      <c r="G161" s="127"/>
    </row>
    <row r="162" spans="7:7" x14ac:dyDescent="0.25">
      <c r="G162" s="127"/>
    </row>
    <row r="163" spans="7:7" x14ac:dyDescent="0.25">
      <c r="G163" s="127"/>
    </row>
    <row r="164" spans="7:7" x14ac:dyDescent="0.25">
      <c r="G164" s="127"/>
    </row>
    <row r="165" spans="7:7" x14ac:dyDescent="0.25">
      <c r="G165" s="127"/>
    </row>
    <row r="166" spans="7:7" x14ac:dyDescent="0.25">
      <c r="G166" s="127"/>
    </row>
    <row r="167" spans="7:7" x14ac:dyDescent="0.25">
      <c r="G167" s="127"/>
    </row>
    <row r="168" spans="7:7" x14ac:dyDescent="0.25">
      <c r="G168" s="127"/>
    </row>
    <row r="169" spans="7:7" x14ac:dyDescent="0.25">
      <c r="G169" s="127"/>
    </row>
    <row r="170" spans="7:7" x14ac:dyDescent="0.25">
      <c r="G170" s="127"/>
    </row>
    <row r="171" spans="7:7" x14ac:dyDescent="0.25">
      <c r="G171" s="127"/>
    </row>
    <row r="172" spans="7:7" x14ac:dyDescent="0.25">
      <c r="G172" s="127"/>
    </row>
    <row r="173" spans="7:7" x14ac:dyDescent="0.25">
      <c r="G173" s="127"/>
    </row>
    <row r="174" spans="7:7" x14ac:dyDescent="0.25">
      <c r="G174" s="127"/>
    </row>
    <row r="175" spans="7:7" x14ac:dyDescent="0.25">
      <c r="G175" s="127"/>
    </row>
    <row r="176" spans="7:7" x14ac:dyDescent="0.25">
      <c r="G176" s="127"/>
    </row>
    <row r="177" spans="7:7" x14ac:dyDescent="0.25">
      <c r="G177" s="127"/>
    </row>
    <row r="178" spans="7:7" x14ac:dyDescent="0.25">
      <c r="G178" s="127"/>
    </row>
    <row r="179" spans="7:7" x14ac:dyDescent="0.25">
      <c r="G179" s="127"/>
    </row>
    <row r="180" spans="7:7" x14ac:dyDescent="0.25">
      <c r="G180" s="127"/>
    </row>
    <row r="181" spans="7:7" x14ac:dyDescent="0.25">
      <c r="G181" s="127"/>
    </row>
    <row r="182" spans="7:7" x14ac:dyDescent="0.25">
      <c r="G182" s="127"/>
    </row>
    <row r="183" spans="7:7" x14ac:dyDescent="0.25">
      <c r="G183" s="127"/>
    </row>
    <row r="184" spans="7:7" x14ac:dyDescent="0.25">
      <c r="G184" s="127"/>
    </row>
    <row r="185" spans="7:7" x14ac:dyDescent="0.25">
      <c r="G185" s="127"/>
    </row>
    <row r="186" spans="7:7" x14ac:dyDescent="0.25">
      <c r="G186" s="127"/>
    </row>
    <row r="187" spans="7:7" x14ac:dyDescent="0.25">
      <c r="G187" s="127"/>
    </row>
    <row r="188" spans="7:7" x14ac:dyDescent="0.25">
      <c r="G188" s="127"/>
    </row>
    <row r="189" spans="7:7" x14ac:dyDescent="0.25">
      <c r="G189" s="127"/>
    </row>
    <row r="190" spans="7:7" x14ac:dyDescent="0.25">
      <c r="G190" s="127"/>
    </row>
    <row r="191" spans="7:7" x14ac:dyDescent="0.25">
      <c r="G191" s="127"/>
    </row>
    <row r="192" spans="7:7" x14ac:dyDescent="0.25">
      <c r="G192" s="127"/>
    </row>
    <row r="193" spans="7:7" x14ac:dyDescent="0.25">
      <c r="G193" s="127"/>
    </row>
    <row r="194" spans="7:7" x14ac:dyDescent="0.25">
      <c r="G194" s="127"/>
    </row>
    <row r="195" spans="7:7" x14ac:dyDescent="0.25">
      <c r="G195" s="127"/>
    </row>
    <row r="196" spans="7:7" x14ac:dyDescent="0.25">
      <c r="G196" s="127"/>
    </row>
    <row r="197" spans="7:7" x14ac:dyDescent="0.25">
      <c r="G197" s="127"/>
    </row>
    <row r="198" spans="7:7" x14ac:dyDescent="0.25">
      <c r="G198" s="127"/>
    </row>
    <row r="199" spans="7:7" x14ac:dyDescent="0.25">
      <c r="G199" s="127"/>
    </row>
    <row r="200" spans="7:7" x14ac:dyDescent="0.25">
      <c r="G200" s="127"/>
    </row>
    <row r="201" spans="7:7" x14ac:dyDescent="0.25">
      <c r="G201" s="127"/>
    </row>
    <row r="202" spans="7:7" x14ac:dyDescent="0.25">
      <c r="G202" s="127"/>
    </row>
    <row r="203" spans="7:7" x14ac:dyDescent="0.25">
      <c r="G203" s="127"/>
    </row>
    <row r="204" spans="7:7" x14ac:dyDescent="0.25">
      <c r="G204" s="127"/>
    </row>
    <row r="205" spans="7:7" x14ac:dyDescent="0.25">
      <c r="G205" s="127"/>
    </row>
    <row r="206" spans="7:7" x14ac:dyDescent="0.25">
      <c r="G206" s="127"/>
    </row>
    <row r="207" spans="7:7" x14ac:dyDescent="0.25">
      <c r="G207" s="127"/>
    </row>
    <row r="208" spans="7:7" x14ac:dyDescent="0.25">
      <c r="G208" s="127"/>
    </row>
    <row r="209" spans="7:7" x14ac:dyDescent="0.25">
      <c r="G209" s="127"/>
    </row>
    <row r="210" spans="7:7" x14ac:dyDescent="0.25">
      <c r="G210" s="127"/>
    </row>
    <row r="211" spans="7:7" x14ac:dyDescent="0.25">
      <c r="G211" s="127"/>
    </row>
    <row r="212" spans="7:7" x14ac:dyDescent="0.25">
      <c r="G212" s="127"/>
    </row>
    <row r="213" spans="7:7" x14ac:dyDescent="0.25">
      <c r="G213" s="127"/>
    </row>
    <row r="214" spans="7:7" x14ac:dyDescent="0.25">
      <c r="G214" s="127"/>
    </row>
    <row r="215" spans="7:7" x14ac:dyDescent="0.25">
      <c r="G215" s="127"/>
    </row>
    <row r="216" spans="7:7" x14ac:dyDescent="0.25">
      <c r="G216" s="127"/>
    </row>
    <row r="217" spans="7:7" x14ac:dyDescent="0.25">
      <c r="G217" s="127"/>
    </row>
    <row r="218" spans="7:7" x14ac:dyDescent="0.25">
      <c r="G218" s="127"/>
    </row>
    <row r="219" spans="7:7" x14ac:dyDescent="0.25">
      <c r="G219" s="127"/>
    </row>
    <row r="220" spans="7:7" x14ac:dyDescent="0.25">
      <c r="G220" s="127"/>
    </row>
    <row r="221" spans="7:7" x14ac:dyDescent="0.25">
      <c r="G221" s="127"/>
    </row>
    <row r="222" spans="7:7" x14ac:dyDescent="0.25">
      <c r="G222" s="127"/>
    </row>
    <row r="223" spans="7:7" x14ac:dyDescent="0.25">
      <c r="G223" s="127"/>
    </row>
    <row r="224" spans="7:7" x14ac:dyDescent="0.25">
      <c r="G224" s="127"/>
    </row>
    <row r="225" spans="7:7" x14ac:dyDescent="0.25">
      <c r="G225" s="127"/>
    </row>
    <row r="226" spans="7:7" x14ac:dyDescent="0.25">
      <c r="G226" s="127"/>
    </row>
    <row r="227" spans="7:7" x14ac:dyDescent="0.25">
      <c r="G227" s="127"/>
    </row>
    <row r="228" spans="7:7" x14ac:dyDescent="0.25">
      <c r="G228" s="127"/>
    </row>
    <row r="229" spans="7:7" x14ac:dyDescent="0.25">
      <c r="G229" s="127"/>
    </row>
    <row r="230" spans="7:7" x14ac:dyDescent="0.25">
      <c r="G230" s="127"/>
    </row>
    <row r="231" spans="7:7" x14ac:dyDescent="0.25">
      <c r="G231" s="127"/>
    </row>
    <row r="232" spans="7:7" x14ac:dyDescent="0.25">
      <c r="G232" s="127"/>
    </row>
    <row r="233" spans="7:7" x14ac:dyDescent="0.25">
      <c r="G233" s="127"/>
    </row>
    <row r="234" spans="7:7" x14ac:dyDescent="0.25">
      <c r="G234" s="127"/>
    </row>
    <row r="235" spans="7:7" x14ac:dyDescent="0.25">
      <c r="G235" s="127"/>
    </row>
    <row r="236" spans="7:7" x14ac:dyDescent="0.25">
      <c r="G236" s="127"/>
    </row>
    <row r="237" spans="7:7" x14ac:dyDescent="0.25">
      <c r="G237" s="127"/>
    </row>
    <row r="238" spans="7:7" x14ac:dyDescent="0.25">
      <c r="G238" s="127"/>
    </row>
    <row r="239" spans="7:7" x14ac:dyDescent="0.25">
      <c r="G239" s="127"/>
    </row>
    <row r="240" spans="7:7" x14ac:dyDescent="0.25">
      <c r="G240" s="127"/>
    </row>
    <row r="241" spans="7:7" x14ac:dyDescent="0.25">
      <c r="G241" s="127"/>
    </row>
    <row r="242" spans="7:7" x14ac:dyDescent="0.25">
      <c r="G242" s="127"/>
    </row>
    <row r="243" spans="7:7" x14ac:dyDescent="0.25">
      <c r="G243" s="127"/>
    </row>
    <row r="244" spans="7:7" x14ac:dyDescent="0.25">
      <c r="G244" s="127"/>
    </row>
    <row r="245" spans="7:7" x14ac:dyDescent="0.25">
      <c r="G245" s="127"/>
    </row>
    <row r="246" spans="7:7" x14ac:dyDescent="0.25">
      <c r="G246" s="127"/>
    </row>
    <row r="247" spans="7:7" x14ac:dyDescent="0.25">
      <c r="G247" s="127"/>
    </row>
    <row r="248" spans="7:7" x14ac:dyDescent="0.25">
      <c r="G248" s="127"/>
    </row>
    <row r="249" spans="7:7" x14ac:dyDescent="0.25">
      <c r="G249" s="127"/>
    </row>
    <row r="250" spans="7:7" x14ac:dyDescent="0.25">
      <c r="G250" s="127"/>
    </row>
    <row r="251" spans="7:7" x14ac:dyDescent="0.25">
      <c r="G251" s="127"/>
    </row>
    <row r="252" spans="7:7" x14ac:dyDescent="0.25">
      <c r="G252" s="127"/>
    </row>
    <row r="253" spans="7:7" x14ac:dyDescent="0.25">
      <c r="G253" s="127"/>
    </row>
    <row r="254" spans="7:7" x14ac:dyDescent="0.25">
      <c r="G254" s="127"/>
    </row>
    <row r="255" spans="7:7" x14ac:dyDescent="0.25">
      <c r="G255" s="127"/>
    </row>
    <row r="256" spans="7:7" x14ac:dyDescent="0.25">
      <c r="G256" s="127"/>
    </row>
    <row r="257" spans="7:7" x14ac:dyDescent="0.25">
      <c r="G257" s="127"/>
    </row>
    <row r="258" spans="7:7" x14ac:dyDescent="0.25">
      <c r="G258" s="127"/>
    </row>
    <row r="259" spans="7:7" x14ac:dyDescent="0.25">
      <c r="G259" s="127"/>
    </row>
    <row r="260" spans="7:7" x14ac:dyDescent="0.25">
      <c r="G260" s="127"/>
    </row>
    <row r="261" spans="7:7" x14ac:dyDescent="0.25">
      <c r="G261" s="127"/>
    </row>
    <row r="262" spans="7:7" x14ac:dyDescent="0.25">
      <c r="G262" s="127"/>
    </row>
    <row r="263" spans="7:7" x14ac:dyDescent="0.25">
      <c r="G263" s="127"/>
    </row>
    <row r="264" spans="7:7" x14ac:dyDescent="0.25">
      <c r="G264" s="127"/>
    </row>
    <row r="265" spans="7:7" x14ac:dyDescent="0.25">
      <c r="G265" s="127"/>
    </row>
    <row r="266" spans="7:7" x14ac:dyDescent="0.25">
      <c r="G266" s="127"/>
    </row>
    <row r="267" spans="7:7" x14ac:dyDescent="0.25">
      <c r="G267" s="127"/>
    </row>
    <row r="268" spans="7:7" x14ac:dyDescent="0.25">
      <c r="G268" s="127"/>
    </row>
    <row r="269" spans="7:7" x14ac:dyDescent="0.25">
      <c r="G269" s="127"/>
    </row>
    <row r="270" spans="7:7" x14ac:dyDescent="0.25">
      <c r="G270" s="127"/>
    </row>
    <row r="271" spans="7:7" x14ac:dyDescent="0.25">
      <c r="G271" s="127"/>
    </row>
    <row r="272" spans="7:7" x14ac:dyDescent="0.25">
      <c r="G272" s="127"/>
    </row>
    <row r="273" spans="7:7" x14ac:dyDescent="0.25">
      <c r="G273" s="127"/>
    </row>
    <row r="274" spans="7:7" x14ac:dyDescent="0.25">
      <c r="G274" s="127"/>
    </row>
    <row r="275" spans="7:7" x14ac:dyDescent="0.25">
      <c r="G275" s="127"/>
    </row>
    <row r="276" spans="7:7" x14ac:dyDescent="0.25">
      <c r="G276" s="127"/>
    </row>
    <row r="277" spans="7:7" x14ac:dyDescent="0.25">
      <c r="G277" s="127"/>
    </row>
    <row r="278" spans="7:7" x14ac:dyDescent="0.25">
      <c r="G278" s="127"/>
    </row>
    <row r="279" spans="7:7" x14ac:dyDescent="0.25">
      <c r="G279" s="127"/>
    </row>
    <row r="280" spans="7:7" x14ac:dyDescent="0.25">
      <c r="G280" s="127"/>
    </row>
    <row r="281" spans="7:7" x14ac:dyDescent="0.25">
      <c r="G281" s="127"/>
    </row>
    <row r="282" spans="7:7" x14ac:dyDescent="0.25">
      <c r="G282" s="127"/>
    </row>
    <row r="283" spans="7:7" x14ac:dyDescent="0.25">
      <c r="G283" s="127"/>
    </row>
    <row r="284" spans="7:7" x14ac:dyDescent="0.25">
      <c r="G284" s="127"/>
    </row>
    <row r="285" spans="7:7" x14ac:dyDescent="0.25">
      <c r="G285" s="127"/>
    </row>
    <row r="286" spans="7:7" x14ac:dyDescent="0.25">
      <c r="G286" s="127"/>
    </row>
    <row r="287" spans="7:7" x14ac:dyDescent="0.25">
      <c r="G287" s="127"/>
    </row>
    <row r="288" spans="7:7" x14ac:dyDescent="0.25">
      <c r="G288" s="127"/>
    </row>
    <row r="289" spans="7:7" x14ac:dyDescent="0.25">
      <c r="G289" s="127"/>
    </row>
    <row r="290" spans="7:7" x14ac:dyDescent="0.25">
      <c r="G290" s="127"/>
    </row>
    <row r="291" spans="7:7" x14ac:dyDescent="0.25">
      <c r="G291" s="127"/>
    </row>
    <row r="292" spans="7:7" x14ac:dyDescent="0.25">
      <c r="G292" s="127"/>
    </row>
    <row r="293" spans="7:7" x14ac:dyDescent="0.25">
      <c r="G293" s="127"/>
    </row>
    <row r="294" spans="7:7" x14ac:dyDescent="0.25">
      <c r="G294" s="127"/>
    </row>
    <row r="295" spans="7:7" x14ac:dyDescent="0.25">
      <c r="G295" s="127"/>
    </row>
    <row r="296" spans="7:7" x14ac:dyDescent="0.25">
      <c r="G296" s="127"/>
    </row>
    <row r="297" spans="7:7" x14ac:dyDescent="0.25">
      <c r="G297" s="127"/>
    </row>
    <row r="298" spans="7:7" x14ac:dyDescent="0.25">
      <c r="G298" s="127"/>
    </row>
    <row r="299" spans="7:7" x14ac:dyDescent="0.25">
      <c r="G299" s="127"/>
    </row>
    <row r="300" spans="7:7" x14ac:dyDescent="0.25">
      <c r="G300" s="127"/>
    </row>
    <row r="301" spans="7:7" x14ac:dyDescent="0.25">
      <c r="G301" s="127"/>
    </row>
    <row r="302" spans="7:7" x14ac:dyDescent="0.25">
      <c r="G302" s="127"/>
    </row>
    <row r="303" spans="7:7" x14ac:dyDescent="0.25">
      <c r="G303" s="127"/>
    </row>
    <row r="304" spans="7:7" x14ac:dyDescent="0.25">
      <c r="G304" s="127"/>
    </row>
    <row r="305" spans="7:7" x14ac:dyDescent="0.25">
      <c r="G305" s="127"/>
    </row>
    <row r="306" spans="7:7" x14ac:dyDescent="0.25">
      <c r="G306" s="127"/>
    </row>
    <row r="307" spans="7:7" x14ac:dyDescent="0.25">
      <c r="G307" s="127"/>
    </row>
    <row r="308" spans="7:7" x14ac:dyDescent="0.25">
      <c r="G308" s="127"/>
    </row>
    <row r="309" spans="7:7" x14ac:dyDescent="0.25">
      <c r="G309" s="127"/>
    </row>
    <row r="310" spans="7:7" x14ac:dyDescent="0.25">
      <c r="G310" s="127"/>
    </row>
    <row r="311" spans="7:7" x14ac:dyDescent="0.25">
      <c r="G311" s="127"/>
    </row>
    <row r="312" spans="7:7" x14ac:dyDescent="0.25">
      <c r="G312" s="127"/>
    </row>
    <row r="313" spans="7:7" x14ac:dyDescent="0.25">
      <c r="G313" s="127"/>
    </row>
    <row r="314" spans="7:7" x14ac:dyDescent="0.25">
      <c r="G314" s="127"/>
    </row>
    <row r="315" spans="7:7" x14ac:dyDescent="0.25">
      <c r="G315" s="127"/>
    </row>
    <row r="316" spans="7:7" x14ac:dyDescent="0.25">
      <c r="G316" s="127"/>
    </row>
    <row r="317" spans="7:7" x14ac:dyDescent="0.25">
      <c r="G317" s="127"/>
    </row>
    <row r="318" spans="7:7" x14ac:dyDescent="0.25">
      <c r="G318" s="127"/>
    </row>
    <row r="319" spans="7:7" x14ac:dyDescent="0.25">
      <c r="G319" s="127"/>
    </row>
    <row r="320" spans="7:7" x14ac:dyDescent="0.25">
      <c r="G320" s="127"/>
    </row>
    <row r="321" spans="7:7" x14ac:dyDescent="0.25">
      <c r="G321" s="127"/>
    </row>
    <row r="322" spans="7:7" x14ac:dyDescent="0.25">
      <c r="G322" s="1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2017.18</vt:lpstr>
      <vt:lpstr>2018.19</vt:lpstr>
      <vt:lpstr>2019.20</vt:lpstr>
      <vt:lpstr>2020.21</vt:lpstr>
      <vt:lpstr>2021.2022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2018-02-02T10:07:43Z</dcterms:created>
  <dcterms:modified xsi:type="dcterms:W3CDTF">2022-04-08T12:20:23Z</dcterms:modified>
</cp:coreProperties>
</file>